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70" windowWidth="12770" windowHeight="6110" activeTab="0"/>
  </bookViews>
  <sheets>
    <sheet name="Olimpiai válogatóverseny" sheetId="1" r:id="rId1"/>
    <sheet name="Címek" sheetId="2" r:id="rId2"/>
    <sheet name="Adatok" sheetId="3" r:id="rId3"/>
  </sheets>
  <definedNames>
    <definedName name="_xlnm.Print_Area" localSheetId="0">'Olimpiai válogatóverseny'!$A$1:$W$32</definedName>
  </definedNames>
  <calcPr fullCalcOnLoad="1"/>
</workbook>
</file>

<file path=xl/sharedStrings.xml><?xml version="1.0" encoding="utf-8"?>
<sst xmlns="http://schemas.openxmlformats.org/spreadsheetml/2006/main" count="222" uniqueCount="109">
  <si>
    <t>1. nap</t>
  </si>
  <si>
    <t>2. nap</t>
  </si>
  <si>
    <t>Összesen</t>
  </si>
  <si>
    <t>vég</t>
  </si>
  <si>
    <t>2. forduló határ</t>
  </si>
  <si>
    <t>Átlag</t>
  </si>
  <si>
    <t>Maximális</t>
  </si>
  <si>
    <t>Átlag °%</t>
  </si>
  <si>
    <t>3. forduló határ</t>
  </si>
  <si>
    <t>IOI-csapat</t>
  </si>
  <si>
    <t>3. nap</t>
  </si>
  <si>
    <t>1.f.</t>
  </si>
  <si>
    <t>2.f.</t>
  </si>
  <si>
    <t>3.f.</t>
  </si>
  <si>
    <t>4.f.</t>
  </si>
  <si>
    <t>5.f.</t>
  </si>
  <si>
    <t>6.f.</t>
  </si>
  <si>
    <t>7.f.</t>
  </si>
  <si>
    <t>8.f.</t>
  </si>
  <si>
    <t>9.f.</t>
  </si>
  <si>
    <t>10.f.</t>
  </si>
  <si>
    <t>11.f.</t>
  </si>
  <si>
    <t>12.f.</t>
  </si>
  <si>
    <t>13.f.</t>
  </si>
  <si>
    <t>4. nap</t>
  </si>
  <si>
    <t>Erdős Márton</t>
  </si>
  <si>
    <t>Zalavári Márton</t>
  </si>
  <si>
    <t>Zarándy Álmos</t>
  </si>
  <si>
    <t>Bencze Gábor Péter</t>
  </si>
  <si>
    <t>Nagy Gergely</t>
  </si>
  <si>
    <t>Juhász Dániel</t>
  </si>
  <si>
    <t>4. forduló határ</t>
  </si>
  <si>
    <t>Batthyány Lajos Gimnázium</t>
  </si>
  <si>
    <t>Nagykanizsa</t>
  </si>
  <si>
    <t>Molnár-Sáska Zoltán</t>
  </si>
  <si>
    <t>Fazekas Mihály Gimnázium</t>
  </si>
  <si>
    <t>Budapest</t>
  </si>
  <si>
    <t>Radnóti Miklós Gimnázium</t>
  </si>
  <si>
    <t>Szeged</t>
  </si>
  <si>
    <t>Dobos-Kovács Mihály</t>
  </si>
  <si>
    <t>Szent István Gimnázium</t>
  </si>
  <si>
    <t>Szenka József</t>
  </si>
  <si>
    <t>Debrecen</t>
  </si>
  <si>
    <t>Németh Balázs</t>
  </si>
  <si>
    <t>Kovács Benedek</t>
  </si>
  <si>
    <t>Zrínyi Miklós Gimnázium</t>
  </si>
  <si>
    <t>Zalaegerszeg</t>
  </si>
  <si>
    <t>Almási Nóra</t>
  </si>
  <si>
    <t>Bodnár Anna</t>
  </si>
  <si>
    <t>Boronkay György Műszaki Szakközépiskola</t>
  </si>
  <si>
    <t>Vác</t>
  </si>
  <si>
    <t>Fraknói Tamás Gábor</t>
  </si>
  <si>
    <t>Kossuth Lajos Műszaki Szakközépiskola</t>
  </si>
  <si>
    <t>Komáromi Mátyás Levente</t>
  </si>
  <si>
    <t>Lencsés Ádám</t>
  </si>
  <si>
    <t>Földes Ferenc Gimnázium</t>
  </si>
  <si>
    <t>Miskolc</t>
  </si>
  <si>
    <t>Horváth Botond István</t>
  </si>
  <si>
    <t>Révai Miklós Gimnázium</t>
  </si>
  <si>
    <t>Győr</t>
  </si>
  <si>
    <t>Baran Zsuzsanna</t>
  </si>
  <si>
    <t>Alexy Marcell</t>
  </si>
  <si>
    <t>Radnai László</t>
  </si>
  <si>
    <t>Veres Péter Gimnázium</t>
  </si>
  <si>
    <t>Pásztor Szabolcs</t>
  </si>
  <si>
    <t>Németh Gábor</t>
  </si>
  <si>
    <t>Pasztor@fazekas.hu</t>
  </si>
  <si>
    <t>iskola@szigbp.hu</t>
  </si>
  <si>
    <t>sztzs@szigbp.hu</t>
  </si>
  <si>
    <t>Kossuth@klg.sulinet.hu</t>
  </si>
  <si>
    <t>szfagi@gmail.com</t>
  </si>
  <si>
    <t>fazekas@fmg.hu</t>
  </si>
  <si>
    <t>ki@fmg.hu</t>
  </si>
  <si>
    <t>Revai@revai.hu</t>
  </si>
  <si>
    <t>sl@revai.hu</t>
  </si>
  <si>
    <t>csatoe@ffg.sulinet.hu</t>
  </si>
  <si>
    <t>blgkanizsa@blg.hu</t>
  </si>
  <si>
    <t>agi@microprof.hu</t>
  </si>
  <si>
    <t>rmgszeged@gmail.com</t>
  </si>
  <si>
    <t>afgx@citromail.hu</t>
  </si>
  <si>
    <t>Dian.janos@boronkay.vac.hu</t>
  </si>
  <si>
    <t>Boronkay@vac.hu</t>
  </si>
  <si>
    <t>Horvatha@zmgzeg.sulinet.hu</t>
  </si>
  <si>
    <t>Kisszs@zmgzeg.sulinet.hu</t>
  </si>
  <si>
    <t>Ács Bendegúz</t>
  </si>
  <si>
    <t>Németh Marcell</t>
  </si>
  <si>
    <t>Bense Viktor</t>
  </si>
  <si>
    <t>Városmajori Gimnázium</t>
  </si>
  <si>
    <t>Titkarsag@vmg.sulinet.hu</t>
  </si>
  <si>
    <t>barnkopf@vmg.sulinet.hu</t>
  </si>
  <si>
    <t>Gyarmati László</t>
  </si>
  <si>
    <t>Lovassy László Gimnázium</t>
  </si>
  <si>
    <t>Veszprém</t>
  </si>
  <si>
    <t>old@mail.lovassy.hu</t>
  </si>
  <si>
    <t>sch@mail.lovassy.hu</t>
  </si>
  <si>
    <t>Gáspár Attila</t>
  </si>
  <si>
    <t>Hornák Bence</t>
  </si>
  <si>
    <t>Berzyenyi Dániel Gimnázium</t>
  </si>
  <si>
    <t>Berzsenyi Dániel Gimnázium</t>
  </si>
  <si>
    <t>erben.peter@gmail.com</t>
  </si>
  <si>
    <t>Burus Endre</t>
  </si>
  <si>
    <t>Márton Áron Gimnázium</t>
  </si>
  <si>
    <t>Csíkszereda</t>
  </si>
  <si>
    <t>Kovács Patrik</t>
  </si>
  <si>
    <t>Kölcsey Ferenc Főgimnázium</t>
  </si>
  <si>
    <t>Szatmárnémeti</t>
  </si>
  <si>
    <t>Veress Szilárd</t>
  </si>
  <si>
    <t>Mernyei Péter</t>
  </si>
  <si>
    <t>14.f.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</si>
</sst>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Igen&quot;;&quot;Igen&quot;;&quot;Nem&quot;"/>
    <numFmt numFmtId="187" formatCode="&quot;Igaz&quot;;&quot;Igaz&quot;;&quot;Hamis&quot;"/>
    <numFmt numFmtId="188" formatCode="&quot;Be&quot;;&quot;Be&quot;;&quot;Ki&quot;"/>
  </numFmts>
  <fonts count="5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Garamond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12" xfId="0" applyFont="1" applyBorder="1" applyAlignment="1">
      <alignment/>
    </xf>
    <xf numFmtId="0" fontId="5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57" fillId="0" borderId="26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27" xfId="57" applyFont="1" applyFill="1" applyBorder="1" applyAlignment="1">
      <alignment wrapText="1"/>
      <protection/>
    </xf>
    <xf numFmtId="0" fontId="57" fillId="0" borderId="0" xfId="0" applyFont="1" applyAlignment="1">
      <alignment/>
    </xf>
    <xf numFmtId="0" fontId="6" fillId="0" borderId="28" xfId="0" applyFont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Default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Cím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view="pageLayout" workbookViewId="0" topLeftCell="A1">
      <selection activeCell="N24" sqref="N24"/>
    </sheetView>
  </sheetViews>
  <sheetFormatPr defaultColWidth="9.00390625" defaultRowHeight="15.75"/>
  <cols>
    <col min="1" max="1" width="2.625" style="15" bestFit="1" customWidth="1"/>
    <col min="2" max="2" width="20.75390625" style="15" bestFit="1" customWidth="1"/>
    <col min="3" max="3" width="4.125" style="15" bestFit="1" customWidth="1"/>
    <col min="4" max="4" width="5.00390625" style="15" customWidth="1"/>
    <col min="5" max="7" width="4.125" style="15" bestFit="1" customWidth="1"/>
    <col min="8" max="8" width="5.625" style="15" customWidth="1"/>
    <col min="9" max="12" width="4.125" style="15" bestFit="1" customWidth="1"/>
    <col min="13" max="13" width="5.625" style="15" customWidth="1"/>
    <col min="14" max="14" width="8.00390625" style="15" customWidth="1"/>
    <col min="15" max="16" width="4.125" style="15" bestFit="1" customWidth="1"/>
    <col min="17" max="17" width="5.50390625" style="15" customWidth="1"/>
    <col min="18" max="18" width="4.125" style="15" customWidth="1"/>
    <col min="19" max="19" width="4.125" style="15" bestFit="1" customWidth="1"/>
    <col min="20" max="20" width="4.00390625" style="15" customWidth="1"/>
    <col min="21" max="21" width="5.625" style="15" bestFit="1" customWidth="1"/>
    <col min="22" max="22" width="5.25390625" style="15" customWidth="1"/>
    <col min="23" max="23" width="13.625" style="0" customWidth="1"/>
    <col min="24" max="24" width="18.25390625" style="0" bestFit="1" customWidth="1"/>
    <col min="25" max="25" width="33.875" style="0" bestFit="1" customWidth="1"/>
    <col min="26" max="26" width="10.125" style="0" bestFit="1" customWidth="1"/>
    <col min="27" max="27" width="2.75390625" style="0" bestFit="1" customWidth="1"/>
  </cols>
  <sheetData>
    <row r="1" spans="1:26" s="24" customFormat="1" ht="15.75" thickBot="1">
      <c r="A1" s="22"/>
      <c r="B1" s="23"/>
      <c r="C1" s="25" t="s">
        <v>11</v>
      </c>
      <c r="D1" s="26" t="s">
        <v>12</v>
      </c>
      <c r="E1" s="26" t="s">
        <v>13</v>
      </c>
      <c r="F1" s="26" t="s">
        <v>14</v>
      </c>
      <c r="G1" s="26" t="s">
        <v>15</v>
      </c>
      <c r="H1" s="27" t="s">
        <v>0</v>
      </c>
      <c r="I1" s="26" t="s">
        <v>16</v>
      </c>
      <c r="J1" s="26" t="s">
        <v>17</v>
      </c>
      <c r="K1" s="25" t="s">
        <v>18</v>
      </c>
      <c r="L1" s="25" t="s">
        <v>19</v>
      </c>
      <c r="M1" s="28" t="s">
        <v>1</v>
      </c>
      <c r="N1" s="29" t="s">
        <v>2</v>
      </c>
      <c r="O1" s="34" t="s">
        <v>20</v>
      </c>
      <c r="P1" s="35" t="s">
        <v>21</v>
      </c>
      <c r="Q1" s="28" t="s">
        <v>10</v>
      </c>
      <c r="R1" s="34" t="s">
        <v>22</v>
      </c>
      <c r="S1" s="66" t="s">
        <v>23</v>
      </c>
      <c r="T1" s="35" t="s">
        <v>108</v>
      </c>
      <c r="U1" s="28" t="s">
        <v>24</v>
      </c>
      <c r="V1" s="30" t="s">
        <v>3</v>
      </c>
      <c r="X1" s="67"/>
      <c r="Y1" s="67"/>
      <c r="Z1" s="67"/>
    </row>
    <row r="2" spans="1:23" ht="15">
      <c r="A2" s="18">
        <v>1</v>
      </c>
      <c r="B2" s="2" t="s">
        <v>107</v>
      </c>
      <c r="C2" s="4">
        <v>100</v>
      </c>
      <c r="D2" s="4">
        <v>100</v>
      </c>
      <c r="E2" s="4">
        <v>100</v>
      </c>
      <c r="F2" s="2">
        <v>100</v>
      </c>
      <c r="G2" s="2">
        <v>100</v>
      </c>
      <c r="H2" s="3">
        <f aca="true" t="shared" si="0" ref="H2:H11">SUM(C2:G2)</f>
        <v>500</v>
      </c>
      <c r="I2" s="2">
        <v>100</v>
      </c>
      <c r="J2" s="2">
        <v>100</v>
      </c>
      <c r="K2" s="4">
        <v>100</v>
      </c>
      <c r="L2" s="4">
        <v>100</v>
      </c>
      <c r="M2" s="3">
        <f aca="true" t="shared" si="1" ref="M2:M11">SUM(I2:L2)</f>
        <v>400</v>
      </c>
      <c r="N2" s="3">
        <f aca="true" t="shared" si="2" ref="N2:N11">H2+M2</f>
        <v>900</v>
      </c>
      <c r="O2" s="2">
        <v>100</v>
      </c>
      <c r="P2" s="2">
        <v>100</v>
      </c>
      <c r="Q2" s="6">
        <f aca="true" t="shared" si="3" ref="Q2:Q11">SUM(O2:P2)</f>
        <v>200</v>
      </c>
      <c r="R2" s="2">
        <v>100</v>
      </c>
      <c r="S2" s="2">
        <v>100</v>
      </c>
      <c r="T2" s="2">
        <v>100</v>
      </c>
      <c r="U2" s="6">
        <f aca="true" t="shared" si="4" ref="U2:U11">SUM(R2:T2)</f>
        <v>300</v>
      </c>
      <c r="V2" s="5">
        <f aca="true" t="shared" si="5" ref="V2:V11">N2+Q2+U2</f>
        <v>1400</v>
      </c>
      <c r="W2" s="52" t="s">
        <v>9</v>
      </c>
    </row>
    <row r="3" spans="1:23" ht="15">
      <c r="A3" s="18">
        <v>2</v>
      </c>
      <c r="B3" s="2" t="s">
        <v>25</v>
      </c>
      <c r="C3" s="4">
        <v>100</v>
      </c>
      <c r="D3" s="4">
        <v>100</v>
      </c>
      <c r="E3" s="4">
        <v>92</v>
      </c>
      <c r="F3" s="2">
        <v>100</v>
      </c>
      <c r="G3" s="2">
        <v>100</v>
      </c>
      <c r="H3" s="3">
        <f t="shared" si="0"/>
        <v>492</v>
      </c>
      <c r="I3" s="2">
        <v>100</v>
      </c>
      <c r="J3" s="2">
        <v>100</v>
      </c>
      <c r="K3" s="4">
        <v>100</v>
      </c>
      <c r="L3" s="4">
        <v>100</v>
      </c>
      <c r="M3" s="3">
        <f t="shared" si="1"/>
        <v>400</v>
      </c>
      <c r="N3" s="3">
        <f t="shared" si="2"/>
        <v>892</v>
      </c>
      <c r="O3" s="2">
        <v>100</v>
      </c>
      <c r="P3" s="2">
        <v>100</v>
      </c>
      <c r="Q3" s="6">
        <f t="shared" si="3"/>
        <v>200</v>
      </c>
      <c r="R3" s="2">
        <v>100</v>
      </c>
      <c r="S3" s="2">
        <v>100</v>
      </c>
      <c r="T3" s="2">
        <v>100</v>
      </c>
      <c r="U3" s="6">
        <f t="shared" si="4"/>
        <v>300</v>
      </c>
      <c r="V3" s="5">
        <f t="shared" si="5"/>
        <v>1392</v>
      </c>
      <c r="W3" s="52" t="s">
        <v>9</v>
      </c>
    </row>
    <row r="4" spans="1:23" ht="15">
      <c r="A4" s="18">
        <v>3</v>
      </c>
      <c r="B4" s="38" t="s">
        <v>34</v>
      </c>
      <c r="C4" s="2">
        <v>91</v>
      </c>
      <c r="D4" s="2">
        <v>100</v>
      </c>
      <c r="E4" s="2">
        <v>68</v>
      </c>
      <c r="F4" s="2">
        <v>100</v>
      </c>
      <c r="G4" s="2">
        <v>100</v>
      </c>
      <c r="H4" s="3">
        <f t="shared" si="0"/>
        <v>459</v>
      </c>
      <c r="I4" s="2">
        <v>100</v>
      </c>
      <c r="J4" s="2">
        <v>100</v>
      </c>
      <c r="K4" s="4">
        <v>100</v>
      </c>
      <c r="L4" s="4">
        <v>74</v>
      </c>
      <c r="M4" s="3">
        <f t="shared" si="1"/>
        <v>374</v>
      </c>
      <c r="N4" s="3">
        <f t="shared" si="2"/>
        <v>833</v>
      </c>
      <c r="O4" s="2">
        <v>100</v>
      </c>
      <c r="P4" s="2">
        <v>100</v>
      </c>
      <c r="Q4" s="6">
        <f t="shared" si="3"/>
        <v>200</v>
      </c>
      <c r="R4" s="2">
        <v>100</v>
      </c>
      <c r="S4" s="2">
        <v>100</v>
      </c>
      <c r="T4" s="2">
        <v>100</v>
      </c>
      <c r="U4" s="6">
        <f t="shared" si="4"/>
        <v>300</v>
      </c>
      <c r="V4" s="5">
        <f t="shared" si="5"/>
        <v>1333</v>
      </c>
      <c r="W4" s="49" t="s">
        <v>9</v>
      </c>
    </row>
    <row r="5" spans="1:23" s="1" customFormat="1" ht="15.75" thickBot="1">
      <c r="A5" s="19">
        <v>4</v>
      </c>
      <c r="B5" s="8" t="s">
        <v>27</v>
      </c>
      <c r="C5" s="8">
        <v>100</v>
      </c>
      <c r="D5" s="8">
        <v>100</v>
      </c>
      <c r="E5" s="8">
        <v>100</v>
      </c>
      <c r="F5" s="8">
        <v>100</v>
      </c>
      <c r="G5" s="8">
        <v>100</v>
      </c>
      <c r="H5" s="9">
        <f t="shared" si="0"/>
        <v>500</v>
      </c>
      <c r="I5" s="8">
        <v>100</v>
      </c>
      <c r="J5" s="8">
        <v>100</v>
      </c>
      <c r="K5" s="7">
        <v>100</v>
      </c>
      <c r="L5" s="7">
        <v>100</v>
      </c>
      <c r="M5" s="9">
        <f t="shared" si="1"/>
        <v>400</v>
      </c>
      <c r="N5" s="9">
        <f t="shared" si="2"/>
        <v>900</v>
      </c>
      <c r="O5" s="8">
        <v>96</v>
      </c>
      <c r="P5" s="8">
        <v>84</v>
      </c>
      <c r="Q5" s="31">
        <f t="shared" si="3"/>
        <v>180</v>
      </c>
      <c r="R5" s="8">
        <v>100</v>
      </c>
      <c r="S5" s="8">
        <v>44</v>
      </c>
      <c r="T5" s="8">
        <v>100</v>
      </c>
      <c r="U5" s="31">
        <f t="shared" si="4"/>
        <v>244</v>
      </c>
      <c r="V5" s="10">
        <f t="shared" si="5"/>
        <v>1324</v>
      </c>
      <c r="W5" s="60" t="s">
        <v>9</v>
      </c>
    </row>
    <row r="6" spans="1:23" ht="15">
      <c r="A6" s="20">
        <v>5</v>
      </c>
      <c r="B6" s="11" t="s">
        <v>61</v>
      </c>
      <c r="C6" s="13">
        <v>100</v>
      </c>
      <c r="D6" s="13">
        <v>100</v>
      </c>
      <c r="E6" s="13">
        <v>52</v>
      </c>
      <c r="F6" s="11">
        <v>100</v>
      </c>
      <c r="G6" s="11">
        <v>100</v>
      </c>
      <c r="H6" s="12">
        <f t="shared" si="0"/>
        <v>452</v>
      </c>
      <c r="I6" s="11">
        <v>100</v>
      </c>
      <c r="J6" s="11">
        <v>100</v>
      </c>
      <c r="K6" s="13">
        <v>100</v>
      </c>
      <c r="L6" s="13">
        <v>91</v>
      </c>
      <c r="M6" s="12">
        <f t="shared" si="1"/>
        <v>391</v>
      </c>
      <c r="N6" s="12">
        <f t="shared" si="2"/>
        <v>843</v>
      </c>
      <c r="O6" s="11">
        <v>100</v>
      </c>
      <c r="P6" s="11">
        <v>48</v>
      </c>
      <c r="Q6" s="32">
        <f t="shared" si="3"/>
        <v>148</v>
      </c>
      <c r="R6" s="11">
        <v>79</v>
      </c>
      <c r="S6" s="11">
        <v>100</v>
      </c>
      <c r="T6" s="2">
        <v>100</v>
      </c>
      <c r="U6" s="32">
        <f t="shared" si="4"/>
        <v>279</v>
      </c>
      <c r="V6" s="14">
        <f t="shared" si="5"/>
        <v>1270</v>
      </c>
      <c r="W6" s="40"/>
    </row>
    <row r="7" spans="1:23" ht="15">
      <c r="A7" s="18">
        <v>6</v>
      </c>
      <c r="B7" s="2" t="s">
        <v>95</v>
      </c>
      <c r="C7" s="4">
        <v>100</v>
      </c>
      <c r="D7" s="4">
        <v>100</v>
      </c>
      <c r="E7" s="4">
        <v>68</v>
      </c>
      <c r="F7" s="2">
        <v>100</v>
      </c>
      <c r="G7" s="2">
        <v>100</v>
      </c>
      <c r="H7" s="3">
        <f t="shared" si="0"/>
        <v>468</v>
      </c>
      <c r="I7" s="2">
        <v>100</v>
      </c>
      <c r="J7" s="2">
        <v>100</v>
      </c>
      <c r="K7" s="4">
        <v>0</v>
      </c>
      <c r="L7" s="4">
        <v>35</v>
      </c>
      <c r="M7" s="3">
        <f t="shared" si="1"/>
        <v>235</v>
      </c>
      <c r="N7" s="3">
        <f t="shared" si="2"/>
        <v>703</v>
      </c>
      <c r="O7" s="2">
        <v>100</v>
      </c>
      <c r="P7" s="2">
        <v>98</v>
      </c>
      <c r="Q7" s="6">
        <f t="shared" si="3"/>
        <v>198</v>
      </c>
      <c r="R7" s="2">
        <v>100</v>
      </c>
      <c r="S7" s="2">
        <v>100</v>
      </c>
      <c r="T7" s="2">
        <v>100</v>
      </c>
      <c r="U7" s="6">
        <f t="shared" si="4"/>
        <v>300</v>
      </c>
      <c r="V7" s="5">
        <f t="shared" si="5"/>
        <v>1201</v>
      </c>
      <c r="W7" s="40"/>
    </row>
    <row r="8" spans="1:23" ht="15">
      <c r="A8" s="18">
        <v>7</v>
      </c>
      <c r="B8" s="2" t="s">
        <v>62</v>
      </c>
      <c r="C8" s="2">
        <v>100</v>
      </c>
      <c r="D8" s="2">
        <v>40</v>
      </c>
      <c r="E8" s="2">
        <v>90</v>
      </c>
      <c r="F8" s="2">
        <v>100</v>
      </c>
      <c r="G8" s="2">
        <v>100</v>
      </c>
      <c r="H8" s="3">
        <f t="shared" si="0"/>
        <v>430</v>
      </c>
      <c r="I8" s="2">
        <v>100</v>
      </c>
      <c r="J8" s="2">
        <v>100</v>
      </c>
      <c r="K8" s="4">
        <v>63</v>
      </c>
      <c r="L8" s="4">
        <v>91</v>
      </c>
      <c r="M8" s="3">
        <f t="shared" si="1"/>
        <v>354</v>
      </c>
      <c r="N8" s="3">
        <f t="shared" si="2"/>
        <v>784</v>
      </c>
      <c r="O8" s="2">
        <v>16</v>
      </c>
      <c r="P8" s="2">
        <v>18</v>
      </c>
      <c r="Q8" s="6">
        <f t="shared" si="3"/>
        <v>34</v>
      </c>
      <c r="R8" s="2">
        <v>100</v>
      </c>
      <c r="S8" s="2">
        <v>0</v>
      </c>
      <c r="T8" s="2">
        <v>79</v>
      </c>
      <c r="U8" s="6">
        <f t="shared" si="4"/>
        <v>179</v>
      </c>
      <c r="V8" s="5">
        <f t="shared" si="5"/>
        <v>997</v>
      </c>
      <c r="W8" s="40"/>
    </row>
    <row r="9" spans="1:23" ht="15.75" thickBot="1">
      <c r="A9" s="54">
        <v>8</v>
      </c>
      <c r="B9" s="55" t="s">
        <v>43</v>
      </c>
      <c r="C9" s="55">
        <v>91</v>
      </c>
      <c r="D9" s="55">
        <v>100</v>
      </c>
      <c r="E9" s="54">
        <v>68</v>
      </c>
      <c r="F9" s="54">
        <v>100</v>
      </c>
      <c r="G9" s="54">
        <v>100</v>
      </c>
      <c r="H9" s="56">
        <f t="shared" si="0"/>
        <v>459</v>
      </c>
      <c r="I9" s="54">
        <v>100</v>
      </c>
      <c r="J9" s="54">
        <v>100</v>
      </c>
      <c r="K9" s="55">
        <v>40</v>
      </c>
      <c r="L9" s="55">
        <v>5</v>
      </c>
      <c r="M9" s="56">
        <f t="shared" si="1"/>
        <v>245</v>
      </c>
      <c r="N9" s="56">
        <f t="shared" si="2"/>
        <v>704</v>
      </c>
      <c r="O9" s="54">
        <v>0</v>
      </c>
      <c r="P9" s="54">
        <v>90</v>
      </c>
      <c r="Q9" s="57">
        <f t="shared" si="3"/>
        <v>90</v>
      </c>
      <c r="R9" s="54">
        <v>0</v>
      </c>
      <c r="S9" s="54">
        <v>0</v>
      </c>
      <c r="T9" s="54">
        <v>100</v>
      </c>
      <c r="U9" s="58">
        <f t="shared" si="4"/>
        <v>100</v>
      </c>
      <c r="V9" s="10">
        <f t="shared" si="5"/>
        <v>894</v>
      </c>
      <c r="W9" s="54"/>
    </row>
    <row r="10" spans="1:22" ht="15">
      <c r="A10" s="18">
        <v>9</v>
      </c>
      <c r="B10" s="2" t="s">
        <v>44</v>
      </c>
      <c r="C10" s="4">
        <v>100</v>
      </c>
      <c r="D10" s="4">
        <v>16</v>
      </c>
      <c r="E10" s="4">
        <v>84</v>
      </c>
      <c r="F10" s="2">
        <v>100</v>
      </c>
      <c r="G10" s="2">
        <v>37</v>
      </c>
      <c r="H10" s="3">
        <f t="shared" si="0"/>
        <v>337</v>
      </c>
      <c r="I10" s="2">
        <v>16</v>
      </c>
      <c r="J10" s="2">
        <v>28</v>
      </c>
      <c r="K10" s="4">
        <v>100</v>
      </c>
      <c r="L10" s="4">
        <v>28</v>
      </c>
      <c r="M10" s="3">
        <f t="shared" si="1"/>
        <v>172</v>
      </c>
      <c r="N10" s="3">
        <f t="shared" si="2"/>
        <v>509</v>
      </c>
      <c r="O10" s="2">
        <v>25</v>
      </c>
      <c r="P10" s="2">
        <v>10</v>
      </c>
      <c r="Q10" s="6">
        <f t="shared" si="3"/>
        <v>35</v>
      </c>
      <c r="R10" s="2">
        <v>56</v>
      </c>
      <c r="S10" s="2">
        <v>100</v>
      </c>
      <c r="T10" s="2">
        <v>100</v>
      </c>
      <c r="U10" s="6">
        <f t="shared" si="4"/>
        <v>256</v>
      </c>
      <c r="V10" s="14">
        <f t="shared" si="5"/>
        <v>800</v>
      </c>
    </row>
    <row r="11" spans="1:23" ht="15.75" thickBot="1">
      <c r="A11" s="53">
        <v>10</v>
      </c>
      <c r="B11" s="54" t="s">
        <v>26</v>
      </c>
      <c r="C11" s="55">
        <v>100</v>
      </c>
      <c r="D11" s="55">
        <v>48</v>
      </c>
      <c r="E11" s="55">
        <v>92</v>
      </c>
      <c r="F11" s="54">
        <v>0</v>
      </c>
      <c r="G11" s="54">
        <v>100</v>
      </c>
      <c r="H11" s="56">
        <f t="shared" si="0"/>
        <v>340</v>
      </c>
      <c r="I11" s="54">
        <v>5</v>
      </c>
      <c r="J11" s="54">
        <v>100</v>
      </c>
      <c r="K11" s="55">
        <v>94</v>
      </c>
      <c r="L11" s="55">
        <v>0</v>
      </c>
      <c r="M11" s="56">
        <f t="shared" si="1"/>
        <v>199</v>
      </c>
      <c r="N11" s="56">
        <f t="shared" si="2"/>
        <v>539</v>
      </c>
      <c r="O11" s="54"/>
      <c r="P11" s="54"/>
      <c r="Q11" s="57">
        <f t="shared" si="3"/>
        <v>0</v>
      </c>
      <c r="R11" s="54"/>
      <c r="S11" s="54"/>
      <c r="T11" s="54"/>
      <c r="U11" s="57">
        <f t="shared" si="4"/>
        <v>0</v>
      </c>
      <c r="V11" s="58">
        <f t="shared" si="5"/>
        <v>539</v>
      </c>
      <c r="W11" s="59" t="s">
        <v>31</v>
      </c>
    </row>
    <row r="12" spans="1:23" ht="15">
      <c r="A12" s="20">
        <v>11</v>
      </c>
      <c r="B12" s="11" t="s">
        <v>30</v>
      </c>
      <c r="C12" s="11">
        <v>100</v>
      </c>
      <c r="D12" s="11">
        <v>0</v>
      </c>
      <c r="E12" s="11">
        <v>0</v>
      </c>
      <c r="F12" s="11">
        <v>100</v>
      </c>
      <c r="G12" s="11">
        <v>79</v>
      </c>
      <c r="H12" s="12">
        <f>SUM(C12:G12)</f>
        <v>279</v>
      </c>
      <c r="I12" s="11">
        <v>100</v>
      </c>
      <c r="J12" s="11">
        <v>58</v>
      </c>
      <c r="K12" s="13">
        <v>22</v>
      </c>
      <c r="L12" s="13">
        <v>0</v>
      </c>
      <c r="M12" s="12">
        <f>SUM(I12:L12)</f>
        <v>180</v>
      </c>
      <c r="N12" s="12">
        <f>H12+M12</f>
        <v>459</v>
      </c>
      <c r="O12" s="11"/>
      <c r="P12" s="11"/>
      <c r="Q12" s="32">
        <f>SUM(O12:P12)</f>
        <v>0</v>
      </c>
      <c r="R12" s="11"/>
      <c r="S12" s="11"/>
      <c r="T12" s="11"/>
      <c r="U12" s="32">
        <f>SUM(R12:T12)</f>
        <v>0</v>
      </c>
      <c r="V12" s="14">
        <f>N12+Q12+U12</f>
        <v>459</v>
      </c>
      <c r="W12" s="42"/>
    </row>
    <row r="13" spans="1:22" ht="15">
      <c r="A13" s="18">
        <v>12</v>
      </c>
      <c r="B13" s="2" t="s">
        <v>28</v>
      </c>
      <c r="C13" s="2">
        <v>91</v>
      </c>
      <c r="D13" s="2">
        <v>0</v>
      </c>
      <c r="E13" s="2">
        <v>74</v>
      </c>
      <c r="F13" s="2">
        <v>100</v>
      </c>
      <c r="G13" s="2">
        <v>100</v>
      </c>
      <c r="H13" s="3">
        <f>SUM(C13:G13)</f>
        <v>365</v>
      </c>
      <c r="I13" s="2">
        <v>0</v>
      </c>
      <c r="J13" s="2">
        <v>17</v>
      </c>
      <c r="K13" s="4">
        <v>34</v>
      </c>
      <c r="L13" s="4">
        <v>0</v>
      </c>
      <c r="M13" s="3">
        <f>SUM(I13:L13)</f>
        <v>51</v>
      </c>
      <c r="N13" s="3">
        <f>H13+M13</f>
        <v>416</v>
      </c>
      <c r="O13" s="2"/>
      <c r="P13" s="2"/>
      <c r="Q13" s="6">
        <f>SUM(O13:P13)</f>
        <v>0</v>
      </c>
      <c r="R13" s="2"/>
      <c r="S13" s="2"/>
      <c r="T13" s="2"/>
      <c r="U13" s="6">
        <f>SUM(R13:T13)</f>
        <v>0</v>
      </c>
      <c r="V13" s="5">
        <f>N13+Q13+U13</f>
        <v>416</v>
      </c>
    </row>
    <row r="14" spans="1:22" ht="15">
      <c r="A14" s="20">
        <v>13</v>
      </c>
      <c r="B14" s="2" t="s">
        <v>47</v>
      </c>
      <c r="C14" s="4">
        <v>48</v>
      </c>
      <c r="D14" s="4">
        <v>40</v>
      </c>
      <c r="E14" s="4">
        <v>46</v>
      </c>
      <c r="F14" s="2">
        <v>100</v>
      </c>
      <c r="G14" s="2">
        <v>100</v>
      </c>
      <c r="H14" s="3">
        <f>SUM(C14:G14)</f>
        <v>334</v>
      </c>
      <c r="I14" s="2">
        <v>5</v>
      </c>
      <c r="J14" s="2">
        <v>27</v>
      </c>
      <c r="K14" s="4">
        <v>40</v>
      </c>
      <c r="L14" s="4">
        <v>0</v>
      </c>
      <c r="M14" s="3">
        <f>SUM(I14:L14)</f>
        <v>72</v>
      </c>
      <c r="N14" s="3">
        <f>H14+M14</f>
        <v>406</v>
      </c>
      <c r="O14" s="2"/>
      <c r="P14" s="2"/>
      <c r="Q14" s="6">
        <f>SUM(O14:P14)</f>
        <v>0</v>
      </c>
      <c r="R14" s="2"/>
      <c r="S14" s="2"/>
      <c r="T14" s="2"/>
      <c r="U14" s="6">
        <f>SUM(R14:T14)</f>
        <v>0</v>
      </c>
      <c r="V14" s="5">
        <f>N14+Q14+U14</f>
        <v>406</v>
      </c>
    </row>
    <row r="15" spans="1:22" ht="15">
      <c r="A15" s="18">
        <v>14</v>
      </c>
      <c r="B15" s="2" t="s">
        <v>100</v>
      </c>
      <c r="C15" s="2">
        <v>91</v>
      </c>
      <c r="D15" s="2">
        <v>82</v>
      </c>
      <c r="E15" s="2">
        <v>31</v>
      </c>
      <c r="F15" s="2">
        <v>51</v>
      </c>
      <c r="G15" s="2">
        <v>72</v>
      </c>
      <c r="H15" s="3">
        <f>SUM(C15:G15)</f>
        <v>327</v>
      </c>
      <c r="I15" s="2">
        <v>5</v>
      </c>
      <c r="J15" s="2">
        <v>0</v>
      </c>
      <c r="K15" s="4">
        <v>34</v>
      </c>
      <c r="L15" s="4">
        <v>6</v>
      </c>
      <c r="M15" s="3">
        <f>SUM(I15:L15)</f>
        <v>45</v>
      </c>
      <c r="N15" s="3">
        <f>H15+M15</f>
        <v>372</v>
      </c>
      <c r="O15" s="2"/>
      <c r="P15" s="2"/>
      <c r="Q15" s="6">
        <f>SUM(O15:P15)</f>
        <v>0</v>
      </c>
      <c r="R15" s="2"/>
      <c r="S15" s="2"/>
      <c r="T15" s="2"/>
      <c r="U15" s="6">
        <f>SUM(R15:T15)</f>
        <v>0</v>
      </c>
      <c r="V15" s="5">
        <f>N15+Q15+U15</f>
        <v>372</v>
      </c>
    </row>
    <row r="16" spans="1:22" ht="15">
      <c r="A16" s="20">
        <v>15</v>
      </c>
      <c r="B16" s="11" t="s">
        <v>29</v>
      </c>
      <c r="C16" s="11">
        <v>0</v>
      </c>
      <c r="D16" s="11">
        <v>8</v>
      </c>
      <c r="E16" s="11">
        <v>67</v>
      </c>
      <c r="F16" s="11">
        <v>100</v>
      </c>
      <c r="G16" s="11">
        <v>100</v>
      </c>
      <c r="H16" s="12">
        <f>SUM(C16:G16)</f>
        <v>275</v>
      </c>
      <c r="I16" s="11">
        <v>10</v>
      </c>
      <c r="J16" s="11">
        <v>17</v>
      </c>
      <c r="K16" s="13">
        <v>28</v>
      </c>
      <c r="L16" s="13">
        <v>22</v>
      </c>
      <c r="M16" s="12">
        <f>SUM(I16:L16)</f>
        <v>77</v>
      </c>
      <c r="N16" s="12">
        <f>H16+M16</f>
        <v>352</v>
      </c>
      <c r="O16" s="11"/>
      <c r="P16" s="11"/>
      <c r="Q16" s="6">
        <f>SUM(O16:P16)</f>
        <v>0</v>
      </c>
      <c r="R16" s="11"/>
      <c r="S16" s="11"/>
      <c r="T16" s="11"/>
      <c r="U16" s="6">
        <f>SUM(R16:T16)</f>
        <v>0</v>
      </c>
      <c r="V16" s="14">
        <f>N16+Q16+U16</f>
        <v>352</v>
      </c>
    </row>
    <row r="17" spans="1:23" ht="15.75" thickBot="1">
      <c r="A17" s="19">
        <v>16</v>
      </c>
      <c r="B17" s="8" t="s">
        <v>103</v>
      </c>
      <c r="C17" s="8">
        <v>60</v>
      </c>
      <c r="D17" s="8">
        <v>0</v>
      </c>
      <c r="E17" s="8">
        <v>76</v>
      </c>
      <c r="F17" s="8">
        <v>100</v>
      </c>
      <c r="G17" s="8">
        <v>100</v>
      </c>
      <c r="H17" s="9">
        <f>SUM(C17:G17)</f>
        <v>336</v>
      </c>
      <c r="I17" s="8"/>
      <c r="J17" s="8"/>
      <c r="K17" s="7"/>
      <c r="L17" s="7"/>
      <c r="M17" s="9">
        <f>SUM(I17:L17)</f>
        <v>0</v>
      </c>
      <c r="N17" s="9">
        <f>H17+M17</f>
        <v>336</v>
      </c>
      <c r="O17" s="8"/>
      <c r="P17" s="8"/>
      <c r="Q17" s="31">
        <f>SUM(O17:P17)</f>
        <v>0</v>
      </c>
      <c r="R17" s="8"/>
      <c r="S17" s="8"/>
      <c r="T17" s="8"/>
      <c r="U17" s="31">
        <f>SUM(R17:T17)</f>
        <v>0</v>
      </c>
      <c r="V17" s="10">
        <f>N17+Q17+U17</f>
        <v>336</v>
      </c>
      <c r="W17" s="59" t="s">
        <v>8</v>
      </c>
    </row>
    <row r="18" spans="1:23" ht="15">
      <c r="A18" s="20">
        <v>17</v>
      </c>
      <c r="B18" s="11" t="s">
        <v>54</v>
      </c>
      <c r="C18" s="13">
        <v>100</v>
      </c>
      <c r="D18" s="13">
        <v>0</v>
      </c>
      <c r="E18" s="13">
        <v>7</v>
      </c>
      <c r="F18" s="11">
        <v>0</v>
      </c>
      <c r="G18" s="11">
        <v>88</v>
      </c>
      <c r="H18" s="12">
        <f>SUM(C18:G18)</f>
        <v>195</v>
      </c>
      <c r="I18" s="11">
        <v>5</v>
      </c>
      <c r="J18" s="11">
        <v>17</v>
      </c>
      <c r="K18" s="13">
        <v>34</v>
      </c>
      <c r="L18" s="13">
        <v>22</v>
      </c>
      <c r="M18" s="12">
        <f>SUM(I18:L18)</f>
        <v>78</v>
      </c>
      <c r="N18" s="12">
        <f>H18+M18</f>
        <v>273</v>
      </c>
      <c r="O18" s="11">
        <v>45</v>
      </c>
      <c r="P18" s="11">
        <v>0</v>
      </c>
      <c r="Q18" s="32">
        <f>SUM(O18:P18)</f>
        <v>45</v>
      </c>
      <c r="R18" s="11">
        <v>16</v>
      </c>
      <c r="S18" s="11">
        <v>0</v>
      </c>
      <c r="T18" s="11">
        <v>0</v>
      </c>
      <c r="U18" s="32">
        <f>SUM(R18:T18)</f>
        <v>16</v>
      </c>
      <c r="V18" s="14">
        <f>N18+Q18+U18</f>
        <v>334</v>
      </c>
      <c r="W18" s="65"/>
    </row>
    <row r="19" spans="1:23" ht="15">
      <c r="A19" s="18">
        <v>18</v>
      </c>
      <c r="B19" s="41" t="s">
        <v>96</v>
      </c>
      <c r="C19" s="11">
        <v>91</v>
      </c>
      <c r="D19" s="11">
        <v>0</v>
      </c>
      <c r="E19" s="11">
        <v>0</v>
      </c>
      <c r="F19" s="11">
        <v>100</v>
      </c>
      <c r="G19" s="11">
        <v>19</v>
      </c>
      <c r="H19" s="12">
        <f>SUM(C19:G19)</f>
        <v>210</v>
      </c>
      <c r="I19" s="11">
        <v>10</v>
      </c>
      <c r="J19" s="11">
        <v>0</v>
      </c>
      <c r="K19" s="13">
        <v>0</v>
      </c>
      <c r="L19" s="13">
        <v>100</v>
      </c>
      <c r="M19" s="12">
        <f>SUM(I19:L19)</f>
        <v>110</v>
      </c>
      <c r="N19" s="12">
        <f>H19+M19</f>
        <v>320</v>
      </c>
      <c r="O19" s="11"/>
      <c r="P19" s="11"/>
      <c r="Q19" s="6">
        <f>SUM(O19:P19)</f>
        <v>0</v>
      </c>
      <c r="R19" s="2"/>
      <c r="S19" s="2"/>
      <c r="T19" s="2"/>
      <c r="U19" s="6">
        <f>SUM(R19:T19)</f>
        <v>0</v>
      </c>
      <c r="V19" s="5">
        <f>N19+Q19+U19</f>
        <v>320</v>
      </c>
      <c r="W19" s="33"/>
    </row>
    <row r="20" spans="1:22" ht="15">
      <c r="A20" s="20">
        <v>19</v>
      </c>
      <c r="B20" s="11" t="s">
        <v>64</v>
      </c>
      <c r="C20" s="13">
        <v>2</v>
      </c>
      <c r="D20" s="13">
        <v>0</v>
      </c>
      <c r="E20" s="13">
        <v>0</v>
      </c>
      <c r="F20" s="11">
        <v>100</v>
      </c>
      <c r="G20" s="11">
        <v>100</v>
      </c>
      <c r="H20" s="12">
        <f>SUM(C20:G20)</f>
        <v>202</v>
      </c>
      <c r="I20" s="11">
        <v>0</v>
      </c>
      <c r="J20" s="11">
        <v>0</v>
      </c>
      <c r="K20" s="13">
        <v>83</v>
      </c>
      <c r="L20" s="13">
        <v>22</v>
      </c>
      <c r="M20" s="12">
        <f>SUM(I20:L20)</f>
        <v>105</v>
      </c>
      <c r="N20" s="12">
        <f>H20+M20</f>
        <v>307</v>
      </c>
      <c r="O20" s="11"/>
      <c r="P20" s="11"/>
      <c r="Q20" s="6">
        <f>SUM(O20:P20)</f>
        <v>0</v>
      </c>
      <c r="R20" s="2"/>
      <c r="S20" s="2"/>
      <c r="T20" s="2"/>
      <c r="U20" s="6">
        <f>SUM(R20:T20)</f>
        <v>0</v>
      </c>
      <c r="V20" s="5">
        <f>N20+Q20+U20</f>
        <v>307</v>
      </c>
    </row>
    <row r="21" spans="1:22" ht="15">
      <c r="A21" s="18">
        <v>20</v>
      </c>
      <c r="B21" s="11" t="s">
        <v>41</v>
      </c>
      <c r="C21" s="13">
        <v>91</v>
      </c>
      <c r="D21" s="13">
        <v>0</v>
      </c>
      <c r="E21" s="13">
        <v>2</v>
      </c>
      <c r="F21" s="11">
        <v>33</v>
      </c>
      <c r="G21" s="11">
        <v>88</v>
      </c>
      <c r="H21" s="12">
        <f>SUM(C21:G21)</f>
        <v>214</v>
      </c>
      <c r="I21" s="11">
        <v>10</v>
      </c>
      <c r="J21" s="11">
        <v>19</v>
      </c>
      <c r="K21" s="13">
        <v>40</v>
      </c>
      <c r="L21" s="13">
        <v>22</v>
      </c>
      <c r="M21" s="12">
        <f>SUM(I21:L21)</f>
        <v>91</v>
      </c>
      <c r="N21" s="12">
        <f>H21+M21</f>
        <v>305</v>
      </c>
      <c r="O21" s="11"/>
      <c r="P21" s="11"/>
      <c r="Q21" s="6">
        <f>SUM(O21:P21)</f>
        <v>0</v>
      </c>
      <c r="R21" s="2"/>
      <c r="S21" s="2"/>
      <c r="T21" s="2"/>
      <c r="U21" s="6">
        <f>SUM(R21:T21)</f>
        <v>0</v>
      </c>
      <c r="V21" s="5">
        <f>N21+Q21+U21</f>
        <v>305</v>
      </c>
    </row>
    <row r="22" spans="1:22" ht="15">
      <c r="A22" s="20">
        <v>21</v>
      </c>
      <c r="B22" s="11" t="s">
        <v>106</v>
      </c>
      <c r="C22" s="13">
        <v>24</v>
      </c>
      <c r="D22" s="13">
        <v>0</v>
      </c>
      <c r="E22" s="13">
        <v>38</v>
      </c>
      <c r="F22" s="11">
        <v>45</v>
      </c>
      <c r="G22" s="11">
        <v>100</v>
      </c>
      <c r="H22" s="12">
        <f>SUM(C22:G22)</f>
        <v>207</v>
      </c>
      <c r="I22" s="11">
        <v>0</v>
      </c>
      <c r="J22" s="11">
        <v>13</v>
      </c>
      <c r="K22" s="13"/>
      <c r="L22" s="13"/>
      <c r="M22" s="12">
        <f>SUM(I22:L22)</f>
        <v>13</v>
      </c>
      <c r="N22" s="12">
        <f>H22+M22</f>
        <v>220</v>
      </c>
      <c r="O22" s="11"/>
      <c r="P22" s="11"/>
      <c r="Q22" s="6">
        <f>SUM(O22:P22)</f>
        <v>0</v>
      </c>
      <c r="R22" s="2"/>
      <c r="S22" s="2"/>
      <c r="T22" s="2"/>
      <c r="U22" s="6">
        <f>SUM(R22:T22)</f>
        <v>0</v>
      </c>
      <c r="V22" s="5">
        <f>N22+Q22+U22</f>
        <v>220</v>
      </c>
    </row>
    <row r="23" spans="1:256" s="1" customFormat="1" ht="15.75" thickBot="1">
      <c r="A23" s="7">
        <v>22</v>
      </c>
      <c r="B23" s="8" t="s">
        <v>48</v>
      </c>
      <c r="C23" s="7">
        <v>76</v>
      </c>
      <c r="D23" s="7">
        <v>0</v>
      </c>
      <c r="E23" s="7">
        <v>0</v>
      </c>
      <c r="F23" s="8">
        <v>100</v>
      </c>
      <c r="G23" s="8">
        <v>0</v>
      </c>
      <c r="H23" s="9">
        <f>SUM(C23:G23)</f>
        <v>176</v>
      </c>
      <c r="I23" s="8">
        <v>10</v>
      </c>
      <c r="J23" s="8">
        <v>0</v>
      </c>
      <c r="K23" s="7"/>
      <c r="L23" s="7"/>
      <c r="M23" s="9">
        <f>SUM(I23:L23)</f>
        <v>10</v>
      </c>
      <c r="N23" s="9">
        <f>H23+M23</f>
        <v>186</v>
      </c>
      <c r="O23" s="8"/>
      <c r="P23" s="8"/>
      <c r="Q23" s="31">
        <f>SUM(O23:P23)</f>
        <v>0</v>
      </c>
      <c r="R23" s="8"/>
      <c r="S23" s="8"/>
      <c r="T23" s="8"/>
      <c r="U23" s="31">
        <f>SUM(R23:T23)</f>
        <v>0</v>
      </c>
      <c r="V23" s="10">
        <f>N23+Q23+U23</f>
        <v>186</v>
      </c>
      <c r="W23" s="51" t="s">
        <v>4</v>
      </c>
      <c r="AB23" s="44"/>
      <c r="AC23" s="43"/>
      <c r="AD23" s="43"/>
      <c r="AE23" s="43"/>
      <c r="AF23" s="45"/>
      <c r="AG23" s="44"/>
      <c r="AH23" s="44"/>
      <c r="AI23" s="44"/>
      <c r="AJ23" s="45"/>
      <c r="AK23" s="45"/>
      <c r="AL23" s="43"/>
      <c r="AM23" s="43"/>
      <c r="AN23" s="46"/>
      <c r="AO23" s="43"/>
      <c r="AP23" s="43"/>
      <c r="AQ23" s="46"/>
      <c r="AR23" s="47"/>
      <c r="AS23" s="37"/>
      <c r="AT23" s="43"/>
      <c r="AU23" s="43"/>
      <c r="AV23" s="44"/>
      <c r="AW23" s="44"/>
      <c r="AX23" s="44"/>
      <c r="AY23" s="43"/>
      <c r="AZ23" s="43"/>
      <c r="BA23" s="43"/>
      <c r="BB23" s="45"/>
      <c r="BC23" s="44"/>
      <c r="BD23" s="44"/>
      <c r="BE23" s="44"/>
      <c r="BF23" s="45"/>
      <c r="BG23" s="45"/>
      <c r="BH23" s="43"/>
      <c r="BI23" s="43"/>
      <c r="BJ23" s="46"/>
      <c r="BK23" s="43"/>
      <c r="BL23" s="43"/>
      <c r="BM23" s="46"/>
      <c r="BN23" s="47"/>
      <c r="BO23" s="37"/>
      <c r="BP23" s="43"/>
      <c r="BQ23" s="43"/>
      <c r="BR23" s="44"/>
      <c r="BS23" s="44"/>
      <c r="BT23" s="44"/>
      <c r="BU23" s="43"/>
      <c r="BV23" s="43"/>
      <c r="BW23" s="43"/>
      <c r="BX23" s="45"/>
      <c r="BY23" s="44"/>
      <c r="BZ23" s="44"/>
      <c r="CA23" s="44"/>
      <c r="CB23" s="45"/>
      <c r="CC23" s="45"/>
      <c r="CD23" s="43"/>
      <c r="CE23" s="43"/>
      <c r="CF23" s="46"/>
      <c r="CG23" s="43"/>
      <c r="CH23" s="43"/>
      <c r="CI23" s="46"/>
      <c r="CJ23" s="47"/>
      <c r="CK23" s="37"/>
      <c r="CL23" s="43"/>
      <c r="CM23" s="43"/>
      <c r="CN23" s="44"/>
      <c r="CO23" s="44"/>
      <c r="CP23" s="44"/>
      <c r="CQ23" s="43"/>
      <c r="CR23" s="43"/>
      <c r="CS23" s="43"/>
      <c r="CT23" s="45"/>
      <c r="CU23" s="44"/>
      <c r="CV23" s="44"/>
      <c r="CW23" s="44"/>
      <c r="CX23" s="45"/>
      <c r="CY23" s="45"/>
      <c r="CZ23" s="43"/>
      <c r="DA23" s="43"/>
      <c r="DB23" s="46"/>
      <c r="DC23" s="43"/>
      <c r="DD23" s="43"/>
      <c r="DE23" s="46"/>
      <c r="DF23" s="47"/>
      <c r="DG23" s="37"/>
      <c r="DH23" s="43"/>
      <c r="DI23" s="43"/>
      <c r="DJ23" s="44"/>
      <c r="DK23" s="44"/>
      <c r="DL23" s="44"/>
      <c r="DM23" s="43"/>
      <c r="DN23" s="43"/>
      <c r="DO23" s="43"/>
      <c r="DP23" s="45"/>
      <c r="DQ23" s="44"/>
      <c r="DR23" s="44"/>
      <c r="DS23" s="44"/>
      <c r="DT23" s="45"/>
      <c r="DU23" s="45"/>
      <c r="DV23" s="43"/>
      <c r="DW23" s="43"/>
      <c r="DX23" s="46"/>
      <c r="DY23" s="43"/>
      <c r="DZ23" s="43"/>
      <c r="EA23" s="46"/>
      <c r="EB23" s="47"/>
      <c r="EC23" s="37"/>
      <c r="ED23" s="43"/>
      <c r="EE23" s="43"/>
      <c r="EF23" s="44"/>
      <c r="EG23" s="44"/>
      <c r="EH23" s="44"/>
      <c r="EI23" s="43"/>
      <c r="EJ23" s="43"/>
      <c r="EK23" s="43"/>
      <c r="EL23" s="45"/>
      <c r="EM23" s="44"/>
      <c r="EN23" s="44"/>
      <c r="EO23" s="44"/>
      <c r="EP23" s="45"/>
      <c r="EQ23" s="45"/>
      <c r="ER23" s="43"/>
      <c r="ES23" s="43"/>
      <c r="ET23" s="46"/>
      <c r="EU23" s="43"/>
      <c r="EV23" s="43"/>
      <c r="EW23" s="46"/>
      <c r="EX23" s="47"/>
      <c r="EY23" s="37"/>
      <c r="EZ23" s="43"/>
      <c r="FA23" s="43"/>
      <c r="FB23" s="44"/>
      <c r="FC23" s="44"/>
      <c r="FD23" s="44"/>
      <c r="FE23" s="43"/>
      <c r="FF23" s="43"/>
      <c r="FG23" s="43"/>
      <c r="FH23" s="45"/>
      <c r="FI23" s="44"/>
      <c r="FJ23" s="44"/>
      <c r="FK23" s="44"/>
      <c r="FL23" s="45"/>
      <c r="FM23" s="45"/>
      <c r="FN23" s="43"/>
      <c r="FO23" s="43"/>
      <c r="FP23" s="46"/>
      <c r="FQ23" s="43"/>
      <c r="FR23" s="43"/>
      <c r="FS23" s="46"/>
      <c r="FT23" s="47"/>
      <c r="FU23" s="37"/>
      <c r="FV23" s="43"/>
      <c r="FW23" s="43"/>
      <c r="FX23" s="44"/>
      <c r="FY23" s="44"/>
      <c r="FZ23" s="44"/>
      <c r="GA23" s="43"/>
      <c r="GB23" s="43"/>
      <c r="GC23" s="43"/>
      <c r="GD23" s="45"/>
      <c r="GE23" s="44"/>
      <c r="GF23" s="44"/>
      <c r="GG23" s="44"/>
      <c r="GH23" s="45"/>
      <c r="GI23" s="45"/>
      <c r="GJ23" s="43"/>
      <c r="GK23" s="43"/>
      <c r="GL23" s="46"/>
      <c r="GM23" s="43"/>
      <c r="GN23" s="43"/>
      <c r="GO23" s="46"/>
      <c r="GP23" s="47"/>
      <c r="GQ23" s="37"/>
      <c r="GR23" s="43"/>
      <c r="GS23" s="43"/>
      <c r="GT23" s="44"/>
      <c r="GU23" s="44"/>
      <c r="GV23" s="44"/>
      <c r="GW23" s="43"/>
      <c r="GX23" s="43"/>
      <c r="GY23" s="43"/>
      <c r="GZ23" s="45"/>
      <c r="HA23" s="44"/>
      <c r="HB23" s="44"/>
      <c r="HC23" s="44"/>
      <c r="HD23" s="45"/>
      <c r="HE23" s="45"/>
      <c r="HF23" s="43"/>
      <c r="HG23" s="43"/>
      <c r="HH23" s="46"/>
      <c r="HI23" s="43"/>
      <c r="HJ23" s="43"/>
      <c r="HK23" s="46"/>
      <c r="HL23" s="47"/>
      <c r="HM23" s="37"/>
      <c r="HN23" s="43"/>
      <c r="HO23" s="43"/>
      <c r="HP23" s="44"/>
      <c r="HQ23" s="44"/>
      <c r="HR23" s="44"/>
      <c r="HS23" s="43"/>
      <c r="HT23" s="43"/>
      <c r="HU23" s="43"/>
      <c r="HV23" s="45"/>
      <c r="HW23" s="44"/>
      <c r="HX23" s="44"/>
      <c r="HY23" s="44"/>
      <c r="HZ23" s="45"/>
      <c r="IA23" s="45"/>
      <c r="IB23" s="43"/>
      <c r="IC23" s="43"/>
      <c r="ID23" s="46"/>
      <c r="IE23" s="43"/>
      <c r="IF23" s="43"/>
      <c r="IG23" s="46"/>
      <c r="IH23" s="47"/>
      <c r="II23" s="37"/>
      <c r="IJ23" s="43"/>
      <c r="IK23" s="43"/>
      <c r="IL23" s="44"/>
      <c r="IM23" s="44"/>
      <c r="IN23" s="44"/>
      <c r="IO23" s="43"/>
      <c r="IP23" s="43"/>
      <c r="IQ23" s="43"/>
      <c r="IR23" s="45"/>
      <c r="IS23" s="44"/>
      <c r="IT23" s="44"/>
      <c r="IU23" s="44"/>
      <c r="IV23" s="45"/>
    </row>
    <row r="24" spans="1:23" ht="15">
      <c r="A24" s="20">
        <v>23</v>
      </c>
      <c r="B24" s="11" t="s">
        <v>57</v>
      </c>
      <c r="C24" s="13">
        <v>91</v>
      </c>
      <c r="D24" s="13">
        <v>0</v>
      </c>
      <c r="E24" s="13">
        <v>29</v>
      </c>
      <c r="F24" s="11">
        <v>0</v>
      </c>
      <c r="G24" s="11">
        <v>30</v>
      </c>
      <c r="H24" s="12">
        <f>SUM(C24:G24)</f>
        <v>150</v>
      </c>
      <c r="I24" s="11"/>
      <c r="J24" s="11"/>
      <c r="K24" s="13"/>
      <c r="L24" s="13"/>
      <c r="M24" s="12">
        <f>SUM(I24:L24)</f>
        <v>0</v>
      </c>
      <c r="N24" s="12">
        <f>H24+M24</f>
        <v>150</v>
      </c>
      <c r="O24" s="11"/>
      <c r="P24" s="11"/>
      <c r="Q24" s="6">
        <f>SUM(O24:P24)</f>
        <v>0</v>
      </c>
      <c r="R24" s="2"/>
      <c r="S24" s="2"/>
      <c r="T24" s="2"/>
      <c r="U24" s="6">
        <f>SUM(R24:T24)</f>
        <v>0</v>
      </c>
      <c r="V24" s="5">
        <f>N24+Q24+U24</f>
        <v>150</v>
      </c>
      <c r="W24" s="37"/>
    </row>
    <row r="25" spans="1:23" ht="15">
      <c r="A25" s="18">
        <v>24</v>
      </c>
      <c r="B25" s="11" t="s">
        <v>90</v>
      </c>
      <c r="C25" s="13">
        <v>5</v>
      </c>
      <c r="D25" s="13">
        <v>8</v>
      </c>
      <c r="E25" s="13">
        <v>46</v>
      </c>
      <c r="F25" s="11">
        <v>9</v>
      </c>
      <c r="G25" s="11">
        <v>0</v>
      </c>
      <c r="H25" s="12">
        <f>SUM(C25:G25)</f>
        <v>68</v>
      </c>
      <c r="I25" s="11">
        <v>0</v>
      </c>
      <c r="J25" s="11">
        <v>0</v>
      </c>
      <c r="K25" s="13">
        <v>34</v>
      </c>
      <c r="L25" s="13">
        <v>22</v>
      </c>
      <c r="M25" s="12">
        <f>SUM(I25:L25)</f>
        <v>56</v>
      </c>
      <c r="N25" s="12">
        <f>H25+M25</f>
        <v>124</v>
      </c>
      <c r="O25" s="11"/>
      <c r="P25" s="11"/>
      <c r="Q25" s="6">
        <f>SUM(O25:P25)</f>
        <v>0</v>
      </c>
      <c r="R25" s="2"/>
      <c r="S25" s="2"/>
      <c r="T25" s="2"/>
      <c r="U25" s="6">
        <f>SUM(R25:T25)</f>
        <v>0</v>
      </c>
      <c r="V25" s="5">
        <f>N25+Q25+U25</f>
        <v>124</v>
      </c>
      <c r="W25" s="37"/>
    </row>
    <row r="26" spans="1:23" ht="15">
      <c r="A26" s="20">
        <v>25</v>
      </c>
      <c r="B26" s="11" t="s">
        <v>65</v>
      </c>
      <c r="C26" s="13">
        <v>10</v>
      </c>
      <c r="D26" s="13">
        <v>16</v>
      </c>
      <c r="E26" s="13">
        <v>2</v>
      </c>
      <c r="F26" s="11">
        <v>0</v>
      </c>
      <c r="G26" s="11">
        <v>30</v>
      </c>
      <c r="H26" s="12">
        <f>SUM(C26:G26)</f>
        <v>58</v>
      </c>
      <c r="I26" s="11">
        <v>10</v>
      </c>
      <c r="J26" s="11">
        <v>0</v>
      </c>
      <c r="K26" s="13">
        <v>5</v>
      </c>
      <c r="L26" s="13">
        <v>0</v>
      </c>
      <c r="M26" s="12">
        <f>SUM(I26:L26)</f>
        <v>15</v>
      </c>
      <c r="N26" s="12">
        <f>H26+M26</f>
        <v>73</v>
      </c>
      <c r="O26" s="11"/>
      <c r="P26" s="11"/>
      <c r="Q26" s="6">
        <f>SUM(O26:P26)</f>
        <v>0</v>
      </c>
      <c r="R26" s="2"/>
      <c r="S26" s="2"/>
      <c r="T26" s="2"/>
      <c r="U26" s="6">
        <f>SUM(R26:T26)</f>
        <v>0</v>
      </c>
      <c r="V26" s="5">
        <f>N26+Q26+U26</f>
        <v>73</v>
      </c>
      <c r="W26" s="37"/>
    </row>
    <row r="27" spans="1:23" ht="15">
      <c r="A27" s="18">
        <v>26</v>
      </c>
      <c r="B27" s="11" t="s">
        <v>85</v>
      </c>
      <c r="C27" s="13">
        <v>0</v>
      </c>
      <c r="D27" s="13">
        <v>0</v>
      </c>
      <c r="E27" s="13">
        <v>19</v>
      </c>
      <c r="F27" s="11">
        <v>0</v>
      </c>
      <c r="G27" s="11">
        <v>0</v>
      </c>
      <c r="H27" s="12">
        <f>SUM(C27:G27)</f>
        <v>19</v>
      </c>
      <c r="I27" s="11"/>
      <c r="J27" s="11"/>
      <c r="K27" s="13"/>
      <c r="L27" s="13"/>
      <c r="M27" s="12">
        <f>SUM(I27:L27)</f>
        <v>0</v>
      </c>
      <c r="N27" s="12">
        <f>H27+M27</f>
        <v>19</v>
      </c>
      <c r="O27" s="11"/>
      <c r="P27" s="11"/>
      <c r="Q27" s="6">
        <f>SUM(O27:P27)</f>
        <v>0</v>
      </c>
      <c r="R27" s="2"/>
      <c r="S27" s="2"/>
      <c r="T27" s="2"/>
      <c r="U27" s="6">
        <f>SUM(R27:T27)</f>
        <v>0</v>
      </c>
      <c r="V27" s="5">
        <f>N27+Q27+U27</f>
        <v>19</v>
      </c>
      <c r="W27" s="37"/>
    </row>
    <row r="28" spans="1:23" ht="15">
      <c r="A28" s="20">
        <v>27</v>
      </c>
      <c r="B28" s="11" t="s">
        <v>86</v>
      </c>
      <c r="C28" s="11">
        <v>0</v>
      </c>
      <c r="D28" s="11">
        <v>0</v>
      </c>
      <c r="E28" s="11">
        <v>2</v>
      </c>
      <c r="F28" s="11">
        <v>0</v>
      </c>
      <c r="G28" s="11">
        <v>0</v>
      </c>
      <c r="H28" s="12">
        <f>SUM(C28:G28)</f>
        <v>2</v>
      </c>
      <c r="I28" s="11"/>
      <c r="J28" s="11"/>
      <c r="K28" s="13"/>
      <c r="L28" s="13"/>
      <c r="M28" s="12">
        <f>SUM(I28:L28)</f>
        <v>0</v>
      </c>
      <c r="N28" s="12">
        <f>H28+M28</f>
        <v>2</v>
      </c>
      <c r="O28" s="11"/>
      <c r="P28" s="11"/>
      <c r="Q28" s="6">
        <f>SUM(O28:P28)</f>
        <v>0</v>
      </c>
      <c r="R28" s="2"/>
      <c r="S28" s="2"/>
      <c r="T28" s="2"/>
      <c r="U28" s="6">
        <f>SUM(R28:T28)</f>
        <v>0</v>
      </c>
      <c r="V28" s="5">
        <f>N28+Q28+U28</f>
        <v>2</v>
      </c>
      <c r="W28" s="37"/>
    </row>
    <row r="29" spans="1:22" ht="15">
      <c r="A29" s="18">
        <v>28</v>
      </c>
      <c r="B29" s="2" t="s">
        <v>84</v>
      </c>
      <c r="C29" s="4">
        <v>0</v>
      </c>
      <c r="D29" s="4">
        <v>0</v>
      </c>
      <c r="E29" s="4">
        <v>0</v>
      </c>
      <c r="F29" s="2">
        <v>0</v>
      </c>
      <c r="G29" s="2">
        <v>0</v>
      </c>
      <c r="H29" s="3">
        <f>SUM(C29:G29)</f>
        <v>0</v>
      </c>
      <c r="I29" s="2"/>
      <c r="J29" s="2"/>
      <c r="K29" s="4"/>
      <c r="L29" s="4"/>
      <c r="M29" s="3">
        <f>SUM(I29:L29)</f>
        <v>0</v>
      </c>
      <c r="N29" s="3">
        <f>H29+M29</f>
        <v>0</v>
      </c>
      <c r="O29" s="2"/>
      <c r="P29" s="2"/>
      <c r="Q29" s="6">
        <f>SUM(O29:P29)</f>
        <v>0</v>
      </c>
      <c r="R29" s="2"/>
      <c r="S29" s="2"/>
      <c r="T29" s="2"/>
      <c r="U29" s="6">
        <f>SUM(R29:T29)</f>
        <v>0</v>
      </c>
      <c r="V29" s="5">
        <f>N29+Q29+U29</f>
        <v>0</v>
      </c>
    </row>
    <row r="30" spans="2:21" ht="15">
      <c r="B30" s="21" t="s">
        <v>5</v>
      </c>
      <c r="C30" s="17">
        <f>AVERAGE(C2:C29)</f>
        <v>66.5</v>
      </c>
      <c r="D30" s="17">
        <f>AVERAGE(D2:D29)</f>
        <v>34.214285714285715</v>
      </c>
      <c r="E30" s="17">
        <f>AVERAGE(E2:E29)</f>
        <v>44.75</v>
      </c>
      <c r="F30" s="17">
        <f>AVERAGE(F2:F29)</f>
        <v>65.64285714285714</v>
      </c>
      <c r="G30" s="17">
        <f>AVERAGE(G2:G29)</f>
        <v>69.39285714285714</v>
      </c>
      <c r="H30" s="17"/>
      <c r="I30" s="17">
        <f>AVERAGE(I2:I29)</f>
        <v>42.869565217391305</v>
      </c>
      <c r="J30" s="17">
        <f>AVERAGE(J2:J29)</f>
        <v>47.65217391304348</v>
      </c>
      <c r="K30" s="17">
        <f>AVERAGE(K2:K29)</f>
        <v>54.80952380952381</v>
      </c>
      <c r="L30" s="17">
        <f>AVERAGE(L2:L29)</f>
        <v>40</v>
      </c>
      <c r="M30" s="17"/>
      <c r="N30" s="17"/>
      <c r="O30" s="17">
        <f>AVERAGE(O2:O29)</f>
        <v>68.2</v>
      </c>
      <c r="P30" s="17">
        <f>AVERAGE(P2:P29)</f>
        <v>64.8</v>
      </c>
      <c r="Q30" s="17"/>
      <c r="R30" s="17">
        <f>AVERAGE(R2:R29)</f>
        <v>75.1</v>
      </c>
      <c r="S30" s="17">
        <f>AVERAGE(S2:S29)</f>
        <v>64.4</v>
      </c>
      <c r="T30" s="17">
        <f>AVERAGE(T2:T29)</f>
        <v>87.9</v>
      </c>
      <c r="U30" s="17"/>
    </row>
    <row r="31" spans="2:21" ht="15">
      <c r="B31" s="21" t="s">
        <v>7</v>
      </c>
      <c r="C31" s="16">
        <f>C30/C33</f>
        <v>0.665</v>
      </c>
      <c r="D31" s="16">
        <f>D30/D33</f>
        <v>0.34214285714285714</v>
      </c>
      <c r="E31" s="16">
        <f>E30/E33</f>
        <v>0.4475</v>
      </c>
      <c r="F31" s="16">
        <f>F30/F33</f>
        <v>0.6564285714285714</v>
      </c>
      <c r="G31" s="16">
        <f>G30/G33</f>
        <v>0.6939285714285713</v>
      </c>
      <c r="I31" s="16">
        <f>I30/I33</f>
        <v>0.42869565217391303</v>
      </c>
      <c r="J31" s="16">
        <f>J30/J33</f>
        <v>0.4765217391304348</v>
      </c>
      <c r="K31" s="16">
        <f>K30/K33</f>
        <v>0.5480952380952381</v>
      </c>
      <c r="L31" s="16">
        <f>L30/L33</f>
        <v>0.4</v>
      </c>
      <c r="O31" s="16">
        <f>O30/O33</f>
        <v>0.682</v>
      </c>
      <c r="P31" s="16">
        <f>P30/P33</f>
        <v>0.648</v>
      </c>
      <c r="Q31" s="16"/>
      <c r="R31" s="16">
        <f>R30/R33</f>
        <v>0.7509999999999999</v>
      </c>
      <c r="S31" s="16">
        <f>S30/S33</f>
        <v>0.644</v>
      </c>
      <c r="T31" s="16">
        <f>T30/T33</f>
        <v>0.879</v>
      </c>
      <c r="U31" s="16"/>
    </row>
    <row r="32" spans="2:20" ht="15">
      <c r="B32" s="21" t="s">
        <v>6</v>
      </c>
      <c r="C32" s="15">
        <f>COUNTIF(C2:C29,C33)</f>
        <v>10</v>
      </c>
      <c r="D32" s="15">
        <f>COUNTIF(D2:D29,D33)</f>
        <v>7</v>
      </c>
      <c r="E32" s="15">
        <f>COUNTIF(E2:E29,E33)</f>
        <v>2</v>
      </c>
      <c r="F32" s="15">
        <f>COUNTIF(F2:F29,F33)</f>
        <v>17</v>
      </c>
      <c r="G32" s="15">
        <f>COUNTIF(G2:G29,G33)</f>
        <v>15</v>
      </c>
      <c r="I32" s="15">
        <f>COUNTIF(I2:I29,I33)</f>
        <v>9</v>
      </c>
      <c r="J32" s="15">
        <f>COUNTIF(J2:J29,J33)</f>
        <v>9</v>
      </c>
      <c r="K32" s="15">
        <f>COUNTIF(K2:K29,K33)</f>
        <v>6</v>
      </c>
      <c r="L32" s="15">
        <f>COUNTIF(L2:L29,L33)</f>
        <v>4</v>
      </c>
      <c r="O32" s="15">
        <f>COUNTIF(O2:O29,O33)</f>
        <v>5</v>
      </c>
      <c r="P32" s="15">
        <f>COUNTIF(P2:P29,P33)</f>
        <v>3</v>
      </c>
      <c r="R32" s="15">
        <f>COUNTIF(R2:R29,R33)</f>
        <v>6</v>
      </c>
      <c r="S32" s="15">
        <f>COUNTIF(S2:S29,S33)</f>
        <v>6</v>
      </c>
      <c r="T32" s="15">
        <f>COUNTIF(T2:T29,T33)</f>
        <v>8</v>
      </c>
    </row>
    <row r="33" spans="3:20" ht="15">
      <c r="C33" s="39">
        <v>100</v>
      </c>
      <c r="D33" s="39">
        <v>100</v>
      </c>
      <c r="E33" s="39">
        <v>100</v>
      </c>
      <c r="F33" s="39">
        <v>100</v>
      </c>
      <c r="G33" s="39">
        <v>100</v>
      </c>
      <c r="H33" s="39"/>
      <c r="I33" s="39">
        <v>100</v>
      </c>
      <c r="J33" s="39">
        <v>100</v>
      </c>
      <c r="K33" s="39">
        <v>100</v>
      </c>
      <c r="L33" s="39">
        <v>100</v>
      </c>
      <c r="M33" s="39"/>
      <c r="N33" s="39"/>
      <c r="O33" s="39">
        <v>100</v>
      </c>
      <c r="P33" s="39">
        <v>100</v>
      </c>
      <c r="Q33" s="39"/>
      <c r="R33" s="39">
        <v>100</v>
      </c>
      <c r="S33" s="39">
        <v>100</v>
      </c>
      <c r="T33" s="39">
        <v>100</v>
      </c>
    </row>
  </sheetData>
  <sheetProtection/>
  <mergeCells count="1">
    <mergeCell ref="X1:Z1"/>
  </mergeCells>
  <printOptions gridLines="1"/>
  <pageMargins left="0.11811023622047245" right="0.11811023622047245" top="0.5905511811023623" bottom="0.3937007874015748" header="0.31496062992125984" footer="0.31496062992125984"/>
  <pageSetup horizontalDpi="300" verticalDpi="300" orientation="landscape" paperSize="9" r:id="rId1"/>
  <headerFooter alignWithMargins="0">
    <oddHeader>&amp;CIOI Olimpiai válogatóverseny 2016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7" sqref="A7"/>
    </sheetView>
  </sheetViews>
  <sheetFormatPr defaultColWidth="9.00390625" defaultRowHeight="15.75"/>
  <cols>
    <col min="1" max="1" width="36.625" style="0" bestFit="1" customWidth="1"/>
    <col min="2" max="2" width="11.125" style="0" bestFit="1" customWidth="1"/>
    <col min="3" max="3" width="19.875" style="0" bestFit="1" customWidth="1"/>
    <col min="4" max="4" width="13.875" style="0" bestFit="1" customWidth="1"/>
  </cols>
  <sheetData>
    <row r="1" spans="1:3" ht="15">
      <c r="A1" t="s">
        <v>35</v>
      </c>
      <c r="B1" t="s">
        <v>36</v>
      </c>
      <c r="C1" s="62" t="s">
        <v>66</v>
      </c>
    </row>
    <row r="2" spans="1:2" ht="15">
      <c r="A2" t="s">
        <v>35</v>
      </c>
      <c r="B2" t="s">
        <v>36</v>
      </c>
    </row>
    <row r="3" spans="1:2" ht="15">
      <c r="A3" t="s">
        <v>35</v>
      </c>
      <c r="B3" t="s">
        <v>36</v>
      </c>
    </row>
    <row r="4" spans="1:2" ht="15">
      <c r="A4" t="s">
        <v>35</v>
      </c>
      <c r="B4" t="s">
        <v>36</v>
      </c>
    </row>
    <row r="5" spans="1:3" ht="15">
      <c r="A5" t="s">
        <v>98</v>
      </c>
      <c r="B5" t="s">
        <v>36</v>
      </c>
      <c r="C5" t="s">
        <v>99</v>
      </c>
    </row>
    <row r="6" spans="1:3" ht="15">
      <c r="A6" t="s">
        <v>52</v>
      </c>
      <c r="B6" t="s">
        <v>36</v>
      </c>
      <c r="C6" t="s">
        <v>69</v>
      </c>
    </row>
    <row r="7" spans="1:4" ht="15">
      <c r="A7" t="s">
        <v>40</v>
      </c>
      <c r="B7" t="s">
        <v>36</v>
      </c>
      <c r="C7" t="s">
        <v>67</v>
      </c>
      <c r="D7" t="s">
        <v>68</v>
      </c>
    </row>
    <row r="8" spans="1:2" ht="15">
      <c r="A8" t="s">
        <v>40</v>
      </c>
      <c r="B8" t="s">
        <v>36</v>
      </c>
    </row>
    <row r="9" spans="1:3" ht="15">
      <c r="A9" t="s">
        <v>63</v>
      </c>
      <c r="B9" t="s">
        <v>36</v>
      </c>
      <c r="C9" t="s">
        <v>70</v>
      </c>
    </row>
    <row r="10" spans="1:4" ht="15">
      <c r="A10" t="s">
        <v>35</v>
      </c>
      <c r="B10" t="s">
        <v>42</v>
      </c>
      <c r="C10" t="s">
        <v>71</v>
      </c>
      <c r="D10" t="s">
        <v>72</v>
      </c>
    </row>
    <row r="11" spans="1:2" ht="15">
      <c r="A11" t="s">
        <v>35</v>
      </c>
      <c r="B11" t="s">
        <v>42</v>
      </c>
    </row>
    <row r="12" spans="1:2" ht="15">
      <c r="A12" t="s">
        <v>35</v>
      </c>
      <c r="B12" t="s">
        <v>42</v>
      </c>
    </row>
    <row r="13" spans="1:2" ht="15">
      <c r="A13" t="s">
        <v>35</v>
      </c>
      <c r="B13" t="s">
        <v>42</v>
      </c>
    </row>
    <row r="14" spans="1:2" ht="15">
      <c r="A14" t="s">
        <v>35</v>
      </c>
      <c r="B14" t="s">
        <v>42</v>
      </c>
    </row>
    <row r="15" spans="1:4" ht="18">
      <c r="A15" t="s">
        <v>58</v>
      </c>
      <c r="B15" t="s">
        <v>59</v>
      </c>
      <c r="C15" s="63" t="s">
        <v>73</v>
      </c>
      <c r="D15" s="63" t="s">
        <v>74</v>
      </c>
    </row>
    <row r="16" spans="1:3" ht="15">
      <c r="A16" t="s">
        <v>55</v>
      </c>
      <c r="B16" t="s">
        <v>56</v>
      </c>
      <c r="C16" t="s">
        <v>75</v>
      </c>
    </row>
    <row r="17" spans="1:4" ht="15">
      <c r="A17" t="s">
        <v>32</v>
      </c>
      <c r="B17" t="s">
        <v>33</v>
      </c>
      <c r="C17" t="s">
        <v>76</v>
      </c>
      <c r="D17" t="s">
        <v>77</v>
      </c>
    </row>
    <row r="18" spans="1:4" ht="15">
      <c r="A18" t="s">
        <v>37</v>
      </c>
      <c r="B18" t="s">
        <v>38</v>
      </c>
      <c r="C18" t="s">
        <v>78</v>
      </c>
      <c r="D18" t="s">
        <v>79</v>
      </c>
    </row>
    <row r="19" spans="1:4" ht="15">
      <c r="A19" t="s">
        <v>49</v>
      </c>
      <c r="B19" t="s">
        <v>50</v>
      </c>
      <c r="C19" t="s">
        <v>80</v>
      </c>
      <c r="D19" t="s">
        <v>81</v>
      </c>
    </row>
    <row r="20" spans="1:2" ht="15">
      <c r="A20" t="s">
        <v>49</v>
      </c>
      <c r="B20" t="s">
        <v>50</v>
      </c>
    </row>
    <row r="21" spans="1:4" ht="15">
      <c r="A21" t="s">
        <v>45</v>
      </c>
      <c r="B21" t="s">
        <v>46</v>
      </c>
      <c r="C21" t="s">
        <v>82</v>
      </c>
      <c r="D21" t="s">
        <v>83</v>
      </c>
    </row>
    <row r="22" spans="1:2" ht="15">
      <c r="A22" t="s">
        <v>45</v>
      </c>
      <c r="B22" t="s">
        <v>46</v>
      </c>
    </row>
    <row r="23" spans="1:4" ht="15">
      <c r="A23" s="38" t="s">
        <v>87</v>
      </c>
      <c r="B23" s="38" t="s">
        <v>36</v>
      </c>
      <c r="C23" t="s">
        <v>88</v>
      </c>
      <c r="D23" t="s">
        <v>89</v>
      </c>
    </row>
    <row r="24" spans="1:4" ht="15">
      <c r="A24" s="38" t="s">
        <v>91</v>
      </c>
      <c r="B24" s="38" t="s">
        <v>92</v>
      </c>
      <c r="C24" t="s">
        <v>93</v>
      </c>
      <c r="D24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7">
      <selection activeCell="A1" sqref="A1:A31"/>
    </sheetView>
  </sheetViews>
  <sheetFormatPr defaultColWidth="9.00390625" defaultRowHeight="15.75"/>
  <cols>
    <col min="1" max="1" width="20.75390625" style="0" bestFit="1" customWidth="1"/>
    <col min="2" max="2" width="33.875" style="0" bestFit="1" customWidth="1"/>
    <col min="3" max="3" width="10.125" style="0" bestFit="1" customWidth="1"/>
    <col min="4" max="4" width="2.75390625" style="0" bestFit="1" customWidth="1"/>
  </cols>
  <sheetData>
    <row r="1" spans="1:4" ht="15">
      <c r="A1" s="38" t="s">
        <v>61</v>
      </c>
      <c r="B1" s="2" t="s">
        <v>35</v>
      </c>
      <c r="C1" s="38" t="s">
        <v>36</v>
      </c>
      <c r="D1" s="36">
        <v>10</v>
      </c>
    </row>
    <row r="2" spans="1:4" ht="15">
      <c r="A2" s="48" t="s">
        <v>84</v>
      </c>
      <c r="B2" s="38" t="s">
        <v>87</v>
      </c>
      <c r="C2" s="38" t="s">
        <v>36</v>
      </c>
      <c r="D2" s="36">
        <v>12</v>
      </c>
    </row>
    <row r="3" spans="1:4" ht="15">
      <c r="A3" s="38" t="s">
        <v>47</v>
      </c>
      <c r="B3" s="38" t="s">
        <v>35</v>
      </c>
      <c r="C3" s="38" t="s">
        <v>42</v>
      </c>
      <c r="D3" s="48">
        <v>11</v>
      </c>
    </row>
    <row r="4" spans="1:4" ht="15">
      <c r="A4" s="38" t="s">
        <v>60</v>
      </c>
      <c r="B4" s="2" t="s">
        <v>35</v>
      </c>
      <c r="C4" s="38" t="s">
        <v>42</v>
      </c>
      <c r="D4" s="36">
        <v>11</v>
      </c>
    </row>
    <row r="5" spans="1:4" ht="15">
      <c r="A5" s="48" t="s">
        <v>28</v>
      </c>
      <c r="B5" s="38" t="s">
        <v>49</v>
      </c>
      <c r="C5" s="38" t="s">
        <v>50</v>
      </c>
      <c r="D5" s="48">
        <v>12</v>
      </c>
    </row>
    <row r="6" spans="1:4" ht="15">
      <c r="A6" s="38" t="s">
        <v>86</v>
      </c>
      <c r="B6" s="38" t="s">
        <v>87</v>
      </c>
      <c r="C6" s="38" t="s">
        <v>36</v>
      </c>
      <c r="D6" s="36">
        <v>12</v>
      </c>
    </row>
    <row r="7" spans="1:4" ht="15">
      <c r="A7" s="48" t="s">
        <v>48</v>
      </c>
      <c r="B7" s="48" t="s">
        <v>40</v>
      </c>
      <c r="C7" s="48" t="s">
        <v>36</v>
      </c>
      <c r="D7" s="48">
        <v>11</v>
      </c>
    </row>
    <row r="8" spans="1:4" ht="15">
      <c r="A8" s="38" t="s">
        <v>100</v>
      </c>
      <c r="B8" s="2" t="s">
        <v>101</v>
      </c>
      <c r="C8" s="38" t="s">
        <v>102</v>
      </c>
      <c r="D8" s="36">
        <v>12</v>
      </c>
    </row>
    <row r="9" spans="1:4" ht="15">
      <c r="A9" s="38" t="s">
        <v>39</v>
      </c>
      <c r="B9" s="38" t="s">
        <v>40</v>
      </c>
      <c r="C9" s="38" t="s">
        <v>36</v>
      </c>
      <c r="D9" s="48">
        <v>12</v>
      </c>
    </row>
    <row r="10" spans="1:4" ht="15">
      <c r="A10" s="38" t="s">
        <v>25</v>
      </c>
      <c r="B10" s="38" t="s">
        <v>32</v>
      </c>
      <c r="C10" s="38" t="s">
        <v>33</v>
      </c>
      <c r="D10" s="48">
        <v>12</v>
      </c>
    </row>
    <row r="11" spans="1:4" ht="15">
      <c r="A11" s="48" t="s">
        <v>51</v>
      </c>
      <c r="B11" s="38" t="s">
        <v>52</v>
      </c>
      <c r="C11" s="38" t="s">
        <v>36</v>
      </c>
      <c r="D11" s="48">
        <v>13</v>
      </c>
    </row>
    <row r="12" spans="1:4" ht="15">
      <c r="A12" s="38" t="s">
        <v>95</v>
      </c>
      <c r="B12" s="38" t="s">
        <v>55</v>
      </c>
      <c r="C12" s="50" t="s">
        <v>56</v>
      </c>
      <c r="D12" s="48">
        <v>10</v>
      </c>
    </row>
    <row r="13" spans="1:4" ht="15">
      <c r="A13" s="48" t="s">
        <v>90</v>
      </c>
      <c r="B13" s="38" t="s">
        <v>91</v>
      </c>
      <c r="C13" s="38" t="s">
        <v>92</v>
      </c>
      <c r="D13" s="38">
        <v>11</v>
      </c>
    </row>
    <row r="14" spans="1:4" ht="15">
      <c r="A14" s="38" t="s">
        <v>96</v>
      </c>
      <c r="B14" s="2" t="s">
        <v>97</v>
      </c>
      <c r="C14" s="38" t="s">
        <v>36</v>
      </c>
      <c r="D14" s="48">
        <v>12</v>
      </c>
    </row>
    <row r="15" spans="1:4" ht="15">
      <c r="A15" s="48" t="s">
        <v>57</v>
      </c>
      <c r="B15" s="48" t="s">
        <v>58</v>
      </c>
      <c r="C15" s="48" t="s">
        <v>59</v>
      </c>
      <c r="D15" s="48">
        <v>10</v>
      </c>
    </row>
    <row r="16" spans="1:4" ht="15">
      <c r="A16" s="48" t="s">
        <v>30</v>
      </c>
      <c r="B16" s="48" t="s">
        <v>37</v>
      </c>
      <c r="C16" s="38" t="s">
        <v>38</v>
      </c>
      <c r="D16" s="48">
        <v>12</v>
      </c>
    </row>
    <row r="17" spans="1:4" ht="15">
      <c r="A17" s="38" t="s">
        <v>53</v>
      </c>
      <c r="B17" s="38" t="s">
        <v>35</v>
      </c>
      <c r="C17" s="38" t="s">
        <v>42</v>
      </c>
      <c r="D17" s="48">
        <v>12</v>
      </c>
    </row>
    <row r="18" spans="1:4" ht="15">
      <c r="A18" s="38" t="s">
        <v>44</v>
      </c>
      <c r="B18" s="38" t="s">
        <v>35</v>
      </c>
      <c r="C18" s="38" t="s">
        <v>36</v>
      </c>
      <c r="D18" s="48">
        <v>11</v>
      </c>
    </row>
    <row r="19" spans="1:4" ht="15">
      <c r="A19" s="38" t="s">
        <v>103</v>
      </c>
      <c r="B19" s="61" t="s">
        <v>104</v>
      </c>
      <c r="C19" s="38" t="s">
        <v>105</v>
      </c>
      <c r="D19" s="36">
        <v>12</v>
      </c>
    </row>
    <row r="20" spans="1:4" ht="15">
      <c r="A20" s="38" t="s">
        <v>54</v>
      </c>
      <c r="B20" s="38" t="s">
        <v>55</v>
      </c>
      <c r="C20" s="50" t="s">
        <v>56</v>
      </c>
      <c r="D20" s="48">
        <v>11</v>
      </c>
    </row>
    <row r="21" spans="1:4" ht="15">
      <c r="A21" s="48" t="s">
        <v>34</v>
      </c>
      <c r="B21" s="49" t="s">
        <v>35</v>
      </c>
      <c r="C21" s="48" t="s">
        <v>36</v>
      </c>
      <c r="D21" s="48">
        <v>10</v>
      </c>
    </row>
    <row r="22" spans="1:4" ht="15">
      <c r="A22" s="48" t="s">
        <v>29</v>
      </c>
      <c r="B22" s="38" t="s">
        <v>49</v>
      </c>
      <c r="C22" s="38" t="s">
        <v>50</v>
      </c>
      <c r="D22" s="48">
        <v>12</v>
      </c>
    </row>
    <row r="23" spans="1:4" ht="15">
      <c r="A23" s="38" t="s">
        <v>43</v>
      </c>
      <c r="B23" s="38" t="s">
        <v>35</v>
      </c>
      <c r="C23" s="38" t="s">
        <v>36</v>
      </c>
      <c r="D23" s="48">
        <v>10</v>
      </c>
    </row>
    <row r="24" spans="1:4" ht="15">
      <c r="A24" s="38" t="s">
        <v>65</v>
      </c>
      <c r="B24" s="2" t="s">
        <v>45</v>
      </c>
      <c r="C24" s="38" t="s">
        <v>46</v>
      </c>
      <c r="D24" s="36">
        <v>11</v>
      </c>
    </row>
    <row r="25" spans="1:4" ht="15">
      <c r="A25" s="38" t="s">
        <v>85</v>
      </c>
      <c r="B25" s="38" t="s">
        <v>87</v>
      </c>
      <c r="C25" s="38" t="s">
        <v>36</v>
      </c>
      <c r="D25" s="36">
        <v>12</v>
      </c>
    </row>
    <row r="26" spans="1:4" ht="15">
      <c r="A26" s="48" t="s">
        <v>64</v>
      </c>
      <c r="B26" s="36" t="s">
        <v>35</v>
      </c>
      <c r="C26" s="48" t="s">
        <v>42</v>
      </c>
      <c r="D26" s="36">
        <v>11</v>
      </c>
    </row>
    <row r="27" spans="1:4" ht="15">
      <c r="A27" s="41" t="s">
        <v>62</v>
      </c>
      <c r="B27" s="2" t="s">
        <v>63</v>
      </c>
      <c r="C27" s="38" t="s">
        <v>36</v>
      </c>
      <c r="D27" s="36">
        <v>11</v>
      </c>
    </row>
    <row r="28" spans="1:4" ht="15">
      <c r="A28" s="48" t="s">
        <v>41</v>
      </c>
      <c r="B28" s="38" t="s">
        <v>35</v>
      </c>
      <c r="C28" s="38" t="s">
        <v>42</v>
      </c>
      <c r="D28" s="48">
        <v>11</v>
      </c>
    </row>
    <row r="29" spans="1:4" ht="15">
      <c r="A29" s="36" t="s">
        <v>106</v>
      </c>
      <c r="B29" s="36" t="s">
        <v>101</v>
      </c>
      <c r="C29" s="36" t="s">
        <v>102</v>
      </c>
      <c r="D29" s="36">
        <v>11</v>
      </c>
    </row>
    <row r="30" spans="1:4" ht="15">
      <c r="A30" s="38" t="s">
        <v>26</v>
      </c>
      <c r="B30" s="38" t="s">
        <v>45</v>
      </c>
      <c r="C30" s="38" t="s">
        <v>46</v>
      </c>
      <c r="D30" s="48">
        <v>12</v>
      </c>
    </row>
    <row r="31" spans="1:4" ht="15">
      <c r="A31" s="61" t="s">
        <v>27</v>
      </c>
      <c r="B31" s="61" t="s">
        <v>35</v>
      </c>
      <c r="C31" s="61" t="s">
        <v>36</v>
      </c>
      <c r="D31" s="64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Zsakó</cp:lastModifiedBy>
  <cp:lastPrinted>2012-04-23T11:23:47Z</cp:lastPrinted>
  <dcterms:created xsi:type="dcterms:W3CDTF">1998-04-24T15:38:46Z</dcterms:created>
  <dcterms:modified xsi:type="dcterms:W3CDTF">2016-04-16T07:22:39Z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599d6d97-3d73-4ed8-888f-98ae8a4cbeff</vt:lpwstr>
  </property>
</Properties>
</file>