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G:\Saját meghajtó\Munka\Alkalmazói versenyek offline\2024-2025\NTA\1. forduló\1. korcsoport\Beküldés offline\Értékelési útmutató\Megoldások\Táblázat\"/>
    </mc:Choice>
  </mc:AlternateContent>
  <xr:revisionPtr revIDLastSave="0" documentId="13_ncr:1_{51CB8CF5-3F74-4FBF-BC0F-75F3580BD95E}" xr6:coauthVersionLast="47" xr6:coauthVersionMax="47" xr10:uidLastSave="{00000000-0000-0000-0000-000000000000}"/>
  <bookViews>
    <workbookView xWindow="-120" yWindow="-120" windowWidth="29040" windowHeight="15720" xr2:uid="{00000000-000D-0000-FFFF-FFFF00000000}"/>
  </bookViews>
  <sheets>
    <sheet name="kínálat_mo" sheetId="2" r:id="rId1"/>
    <sheet name="időtöltés_mo" sheetId="3" r:id="rId2"/>
  </sheets>
  <definedNames>
    <definedName name="_xlchart.v1.0" hidden="1">időtöltés_mo!$A$2:$B$21</definedName>
    <definedName name="_xlchart.v1.1" hidden="1">időtöltés_mo!$C$2:$C$21</definedName>
    <definedName name="_xlnm.Print_Titles" localSheetId="0">kínálat_mo!$1:$1</definedName>
    <definedName name="_xlnm.Print_Area" localSheetId="0">kínálat_mo!$B:$H</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9" i="2" l="1"/>
  <c r="I69" i="2"/>
  <c r="A133" i="2" l="1"/>
  <c r="A151" i="2"/>
  <c r="A27" i="2"/>
  <c r="A142" i="2"/>
  <c r="A13" i="2"/>
  <c r="A30" i="2"/>
  <c r="A24" i="2"/>
  <c r="A118" i="2"/>
  <c r="A117" i="2"/>
  <c r="A56" i="2"/>
  <c r="A95" i="2"/>
  <c r="A113" i="2"/>
  <c r="A53" i="2"/>
  <c r="A103" i="2"/>
  <c r="A126" i="2"/>
  <c r="A55" i="2"/>
  <c r="A63" i="2"/>
  <c r="A39" i="2"/>
  <c r="A143" i="2"/>
  <c r="A141" i="2"/>
  <c r="A137" i="2"/>
  <c r="A122" i="2"/>
  <c r="A81" i="2"/>
  <c r="A58" i="2"/>
  <c r="A25" i="2"/>
  <c r="A9" i="2"/>
  <c r="A68" i="2"/>
  <c r="A102" i="2"/>
  <c r="A140" i="2"/>
  <c r="A60" i="2"/>
  <c r="A129" i="2"/>
  <c r="A134" i="2"/>
  <c r="A11" i="2"/>
  <c r="A5" i="2"/>
  <c r="A82" i="2"/>
  <c r="A48" i="2"/>
  <c r="A47" i="2"/>
  <c r="A43" i="2"/>
  <c r="A120" i="2"/>
  <c r="A97" i="2"/>
  <c r="A144" i="2"/>
  <c r="A51" i="2"/>
  <c r="A110" i="2"/>
  <c r="A44" i="2"/>
  <c r="A88" i="2"/>
  <c r="A23" i="2"/>
  <c r="A106" i="2"/>
  <c r="A86" i="2"/>
  <c r="A136" i="2"/>
  <c r="A78" i="2"/>
  <c r="A99" i="2"/>
  <c r="A127" i="2"/>
  <c r="A74" i="2"/>
  <c r="A35" i="2"/>
  <c r="A150" i="2"/>
  <c r="A7" i="2"/>
  <c r="A16" i="2"/>
  <c r="A8" i="2"/>
  <c r="A92" i="2"/>
  <c r="A42" i="2"/>
  <c r="A131" i="2"/>
  <c r="A116" i="2"/>
  <c r="A147" i="2"/>
  <c r="A96" i="2"/>
  <c r="A115" i="2"/>
  <c r="A28" i="2"/>
  <c r="A38" i="2"/>
  <c r="A45" i="2"/>
  <c r="A94" i="2"/>
  <c r="A67" i="2"/>
  <c r="A108" i="2"/>
  <c r="A29" i="2"/>
  <c r="A138" i="2"/>
  <c r="A64" i="2"/>
  <c r="A132" i="2"/>
  <c r="A26" i="2"/>
  <c r="A77" i="2"/>
  <c r="A149" i="2"/>
  <c r="A70" i="2"/>
  <c r="A14" i="2"/>
  <c r="A83" i="2"/>
  <c r="A20" i="2"/>
  <c r="A17" i="2"/>
  <c r="A71" i="2"/>
  <c r="A21" i="2"/>
  <c r="A2" i="2"/>
  <c r="C4" i="3" s="1"/>
  <c r="A130" i="2"/>
  <c r="A57" i="2"/>
  <c r="A80" i="2"/>
  <c r="A61" i="2"/>
  <c r="A109" i="2"/>
  <c r="A123" i="2"/>
  <c r="A31" i="2"/>
  <c r="A59" i="2"/>
  <c r="A22" i="2"/>
  <c r="A15" i="2"/>
  <c r="A121" i="2"/>
  <c r="A87" i="2"/>
  <c r="A125" i="2"/>
  <c r="A84" i="2"/>
  <c r="A146" i="2"/>
  <c r="A148" i="2"/>
  <c r="A12" i="2"/>
  <c r="A98" i="2"/>
  <c r="A135" i="2"/>
  <c r="A37" i="2"/>
  <c r="A100" i="2"/>
  <c r="A46" i="2"/>
  <c r="A104" i="2"/>
  <c r="A119" i="2"/>
  <c r="A90" i="2"/>
  <c r="A93" i="2"/>
  <c r="A40" i="2"/>
  <c r="A124" i="2"/>
  <c r="A145" i="2"/>
  <c r="A139" i="2"/>
  <c r="A111" i="2"/>
  <c r="A62" i="2"/>
  <c r="A19" i="2"/>
  <c r="A76" i="2"/>
  <c r="A114" i="2"/>
  <c r="A85" i="2"/>
  <c r="A73" i="2"/>
  <c r="A107" i="2"/>
  <c r="A32" i="2"/>
  <c r="A75" i="2"/>
  <c r="A36" i="2"/>
  <c r="A34" i="2"/>
  <c r="A49" i="2"/>
  <c r="A4" i="2"/>
  <c r="A3" i="2"/>
  <c r="A128" i="2"/>
  <c r="A112" i="2"/>
  <c r="A152" i="2"/>
  <c r="A52" i="2"/>
  <c r="A72" i="2"/>
  <c r="A89" i="2"/>
  <c r="A33" i="2"/>
  <c r="A41" i="2"/>
  <c r="A10" i="2"/>
  <c r="A18" i="2"/>
  <c r="A50" i="2"/>
  <c r="A91" i="2"/>
  <c r="A66" i="2"/>
  <c r="A54" i="2"/>
  <c r="A79" i="2"/>
  <c r="A105" i="2"/>
  <c r="A101" i="2"/>
  <c r="A65" i="2"/>
  <c r="A6" i="2"/>
  <c r="I3" i="2"/>
  <c r="I4" i="2"/>
  <c r="I5" i="2"/>
  <c r="I6" i="2"/>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2" i="2"/>
  <c r="C3" i="3" l="1"/>
  <c r="C15" i="3"/>
  <c r="C10" i="3"/>
  <c r="C2" i="3"/>
  <c r="C13" i="3"/>
  <c r="C21" i="3"/>
  <c r="C9" i="3"/>
  <c r="C8" i="3"/>
  <c r="C14" i="3"/>
  <c r="C12" i="3"/>
  <c r="C11" i="3"/>
  <c r="C19" i="3"/>
  <c r="C7" i="3"/>
  <c r="C18" i="3"/>
  <c r="C6" i="3"/>
  <c r="C20" i="3"/>
  <c r="C17" i="3"/>
  <c r="C5" i="3"/>
  <c r="C16" i="3"/>
</calcChain>
</file>

<file path=xl/sharedStrings.xml><?xml version="1.0" encoding="utf-8"?>
<sst xmlns="http://schemas.openxmlformats.org/spreadsheetml/2006/main" count="594" uniqueCount="432">
  <si>
    <t>Hazai bemutató</t>
  </si>
  <si>
    <t>Cím</t>
  </si>
  <si>
    <t>Műfaj</t>
  </si>
  <si>
    <t>Hossz</t>
  </si>
  <si>
    <t>Rendező</t>
  </si>
  <si>
    <t>Szereplők</t>
  </si>
  <si>
    <t>A feltaláló</t>
  </si>
  <si>
    <t>életrajzi film</t>
  </si>
  <si>
    <t>Gyöngyössy Bence</t>
  </si>
  <si>
    <t>Gáspár Tibor, Huszárik Kata, Für Anikó, Seress Zoltán, Trill Zsolt</t>
  </si>
  <si>
    <t>Tékasztorik 2.</t>
  </si>
  <si>
    <t>vígjáték</t>
  </si>
  <si>
    <t>Martin Csaba</t>
  </si>
  <si>
    <t>Elek Ferenc, Kamarás Iván, Pindroch Csaba, Bihari Viktória, Csuja Imre, Nagy Adri, Varga Viktor</t>
  </si>
  <si>
    <t>Zárójelentés</t>
  </si>
  <si>
    <t>dráma</t>
  </si>
  <si>
    <t>Szabó István</t>
  </si>
  <si>
    <t>Klaus Maria Brandauer, Udvaros Dorottya, Eperjes Károly, Stohl András, Bálint András</t>
  </si>
  <si>
    <t>Békeidő</t>
  </si>
  <si>
    <t>Hajdu Szabolcs</t>
  </si>
  <si>
    <t>Sárosdi Lilla, Wrochna Fanni, Szabó Domokos, Földeáki Nóra, Schilling Árpád, Hajdu Szabolcs, Török-Illyés Orsolya</t>
  </si>
  <si>
    <t>Vad erdők, vad bércek – A fantom nyomában</t>
  </si>
  <si>
    <t>dokumentumfilm</t>
  </si>
  <si>
    <t>A mi Kodályunk</t>
  </si>
  <si>
    <t>Petrovics Eszter</t>
  </si>
  <si>
    <t>Bogyó és Babóca 4. – Tündérkártyák</t>
  </si>
  <si>
    <t>animációs film</t>
  </si>
  <si>
    <t>Barta Tamás – Siess haza, vár a mama!</t>
  </si>
  <si>
    <t>Hajdú Eszter</t>
  </si>
  <si>
    <t>Pesti balhé</t>
  </si>
  <si>
    <t>Lóth Balázs</t>
  </si>
  <si>
    <t>Mészáros Béla, Petrik Andrea, Elek Ferenc, Inotay Ákos, Szabó Simon, Jászberényi Gábor, Reviczky Gábor, Hegedűs D. Géza</t>
  </si>
  <si>
    <t>Patthelyzet</t>
  </si>
  <si>
    <t>thriller</t>
  </si>
  <si>
    <t>Szűcs Dóra</t>
  </si>
  <si>
    <t>Kálloy Molnár Péter, Szalay Bence, Szabó Erika, Szabó Máté, Kádár L. Gellért, Ráckevei Anna</t>
  </si>
  <si>
    <t>Hab</t>
  </si>
  <si>
    <t>Lakos Nóra</t>
  </si>
  <si>
    <t>Kerekes Vica, Mátray László, Gyarmati Erik, Zsigmond Emőke, Bányai Miklós</t>
  </si>
  <si>
    <t>Magdolna</t>
  </si>
  <si>
    <t>Buvári Tamás</t>
  </si>
  <si>
    <t>Nagy Katica, Buvári Villő</t>
  </si>
  <si>
    <t>Nincs parancs!</t>
  </si>
  <si>
    <t>Szalay Péter</t>
  </si>
  <si>
    <t>Felkészülés meghatározatlan ideig tartó együttlétre</t>
  </si>
  <si>
    <t>Horvát Lili</t>
  </si>
  <si>
    <t>Stork Natasa, Bodó Viktor, Vilmányi Benett</t>
  </si>
  <si>
    <t>Martin Csaba, Czupi Kéla</t>
  </si>
  <si>
    <t>Mesék a zárkából</t>
  </si>
  <si>
    <t>Visky Ábel</t>
  </si>
  <si>
    <t>Spirál</t>
  </si>
  <si>
    <t>Felméri Cecília</t>
  </si>
  <si>
    <t>Bogdan Dumitrche, Borbély Alexandra, Kiss Diána Magdolna</t>
  </si>
  <si>
    <t>Fűzfa</t>
  </si>
  <si>
    <t>Milčo Mančevski</t>
  </si>
  <si>
    <t>Sara Klimoska, Natalija Teodosieva, Kamka Tocinovski, Jelena Jovanova</t>
  </si>
  <si>
    <t>Hét kis véletlen</t>
  </si>
  <si>
    <t>Gothár Péter</t>
  </si>
  <si>
    <t>Rezes Judit, Mészáros Blanka, Mészáros Máté, Börcsök Olivér</t>
  </si>
  <si>
    <t>Éden</t>
  </si>
  <si>
    <t>Kocsis Ágnes</t>
  </si>
  <si>
    <t>Lana Barić, Daan Stuyven, Bocskor-Salló Lóránt, Maja Roberti, Makranczi Zalán, Kardos Róbert</t>
  </si>
  <si>
    <t>Vad víz: Aqua Hungarica</t>
  </si>
  <si>
    <t>Fehér Zoltán</t>
  </si>
  <si>
    <t>Űrpiknik</t>
  </si>
  <si>
    <t>dramedy</t>
  </si>
  <si>
    <t>Badits Ákos</t>
  </si>
  <si>
    <t>Walters Lili, Takács Zalán, Varga Veronika, Lengyel Benjámin</t>
  </si>
  <si>
    <t>Tobi színei</t>
  </si>
  <si>
    <t>Bakony Alexa</t>
  </si>
  <si>
    <t>Rengeteg – Mindenhol látlak</t>
  </si>
  <si>
    <t>Fliegauf Bence</t>
  </si>
  <si>
    <t>Sodró Eliza, Gubík Ági, Jakab Juli, Végh Zsolt, Balla Eszter, Keresztes Felícián, Fancsikai Péter</t>
  </si>
  <si>
    <t>Kövek</t>
  </si>
  <si>
    <t>Dobray György</t>
  </si>
  <si>
    <t>Hajszra és cselőre</t>
  </si>
  <si>
    <t>Bodnár V. Róbert</t>
  </si>
  <si>
    <t>Becsúszó szerelem</t>
  </si>
  <si>
    <t>romantikus vígjáték</t>
  </si>
  <si>
    <t>Nagy Viktor Oszkár</t>
  </si>
  <si>
    <t>Ötvös András, Gombó Viola Lotti, Stefanovics Angéla, Thuróczy Szabolcs</t>
  </si>
  <si>
    <t>A kuflik és az Akármi</t>
  </si>
  <si>
    <t>Jurik Kristóf</t>
  </si>
  <si>
    <t>Így vagy tökéletes</t>
  </si>
  <si>
    <t>Varsics Péter</t>
  </si>
  <si>
    <t>Fekete Ernő, Béres Márta, Hais Dorottya, Trokán Nóra, Lengyel Tamás</t>
  </si>
  <si>
    <t>Mentés Másképp</t>
  </si>
  <si>
    <t>Rózsa Gábor</t>
  </si>
  <si>
    <t>Bánovits Vivianne, Sándor Péter, Trokán Péter, Lajos András, Dézsi Darinka, Tóth Krisztina, Virsinszki Zoltán</t>
  </si>
  <si>
    <t>Toxikoma</t>
  </si>
  <si>
    <t>Herendi Gábor</t>
  </si>
  <si>
    <t>Molnár Áron, Bányai Kelemen Barna, Török-Illyés Orsolya</t>
  </si>
  <si>
    <t>Hasadék</t>
  </si>
  <si>
    <t>Krasznahorkai Balázs</t>
  </si>
  <si>
    <t>Molnár Levente, Orbán Levente, Kovács Lajos, Lovas Rozi</t>
  </si>
  <si>
    <t>Szent Ignác útja</t>
  </si>
  <si>
    <t>Tolvaly Ferenc</t>
  </si>
  <si>
    <t>Természetes fény</t>
  </si>
  <si>
    <t>Nagy Dénes</t>
  </si>
  <si>
    <t>Szabó Ferenc, Garbacz Tamás, Bajkó László, Franczia Gyula</t>
  </si>
  <si>
    <t>A legjobb dolgokon bőgni kell</t>
  </si>
  <si>
    <t>Grosan Cristina</t>
  </si>
  <si>
    <t>Thuróczy Szabolcs, Hernádi Judit, Bányai Kelemen Barna, Patkós Márton, Takács Katalin, Friedenthal Zoltán</t>
  </si>
  <si>
    <t>A feleségem története</t>
  </si>
  <si>
    <t>romantikus film</t>
  </si>
  <si>
    <t>Enyedi Ildikó</t>
  </si>
  <si>
    <t>Gijs Naber, Léa Seydoux, Louis Garrel, Hajduk Károly, Rujder Vivien</t>
  </si>
  <si>
    <t>Külön falka</t>
  </si>
  <si>
    <t>Kis Hajni</t>
  </si>
  <si>
    <t>Bandor Éva, Galkó Balázs, Spolarics Andrea, Száger Zsuzsa, Füsti Molnár Éva, Dietz Gusztáv, Horváth Zorka</t>
  </si>
  <si>
    <t>Eltörölni Frankot</t>
  </si>
  <si>
    <t>Fabricius Gábor</t>
  </si>
  <si>
    <t>Fuchs Benjámin, Blénesi Kincső, Waskovics Andrea, Lénárt István, Székely B. Miklós, Frenák Pál</t>
  </si>
  <si>
    <t>Elk*rtuk</t>
  </si>
  <si>
    <t>krimi-dráma</t>
  </si>
  <si>
    <t>Keith English</t>
  </si>
  <si>
    <t>Bánovits Vivianne, Mózes András, Trill Zsolt, Őze Áron, Zayzon Zsolt, Bede-Fazekas Szabolcs, Szikszai Rémusz</t>
  </si>
  <si>
    <t>Éjjeli őrjárat</t>
  </si>
  <si>
    <t>Demian József</t>
  </si>
  <si>
    <t>Mátray László, Bogdán Zsolt, Nemes Levente, Ilinca Harnut, Manuela Hărăbor, Ada Condeescu, Simona Bondoc</t>
  </si>
  <si>
    <t>Post Mortem</t>
  </si>
  <si>
    <t>horror</t>
  </si>
  <si>
    <t>Bergendy Péter</t>
  </si>
  <si>
    <t>Klem Viktor, Hais Fruzsina, Schell Judit</t>
  </si>
  <si>
    <t>Magyar Passió</t>
  </si>
  <si>
    <t>Eperjes Károly</t>
  </si>
  <si>
    <t>Eperjes Károly, Telekes Péter, Gál Tamás</t>
  </si>
  <si>
    <t>Vadlovak – Hortobágyi mese</t>
  </si>
  <si>
    <t>Török Zoltán</t>
  </si>
  <si>
    <t>Evolúció</t>
  </si>
  <si>
    <t>Mundruczó Kornél</t>
  </si>
  <si>
    <t>Padmé Hamdemir, Láng Annamária, Monori Lili, Goya Rego</t>
  </si>
  <si>
    <t>Nagykarácsony</t>
  </si>
  <si>
    <t>Tiszeker Dániel</t>
  </si>
  <si>
    <t>Ötvös András, Zsigmond Emőke, Scherer Péter, Pokorny Lia, Szabó Kimmel Tamás, Csuja Imre, Szerednyey Béla</t>
  </si>
  <si>
    <t>El a kezekkel a Papámtól!</t>
  </si>
  <si>
    <t>családi film</t>
  </si>
  <si>
    <t>Csobot Adél, Bokor Barna, Elek Ferenc, Gubás Gabi, Járai Máté, Nagypál Gábor, Pálmai Anna, Pindroch Csaba</t>
  </si>
  <si>
    <t>Legjobb tudomásom szerint</t>
  </si>
  <si>
    <t>Bodolai Balázs, Hámori Gabriella, Menszátor-Héresz Attila, Fenyő Iván, Jakab Juli</t>
  </si>
  <si>
    <t>Dobó Kata, Gulyás Buda</t>
  </si>
  <si>
    <t>Lőrincz Nándor, Nagy Bálint</t>
  </si>
  <si>
    <t>Antonin Krizsanics, M. Tóth Géza</t>
  </si>
  <si>
    <t>Mosonyi Szabolcs, Bagladi Erika</t>
  </si>
  <si>
    <t>Az unoka</t>
  </si>
  <si>
    <t>Deák Kristóf</t>
  </si>
  <si>
    <t>Blahó Gergely, Jordán Tamás, Jászberényi Gábor, Pogány Judit, Bárdos Judit, Döbrösi Laura, Papp János, Hámori Ildikó, Tordai Teri, Szalay Krisztina, Hűvösvölgyi Ildikó, Keszég László, Voith Ági</t>
  </si>
  <si>
    <t>Mindörökké</t>
  </si>
  <si>
    <t>Pálfi György</t>
  </si>
  <si>
    <t>Polgár Tamás, Ubrankovics Júlia, Menszátor Héresz Attila, Érsek Obádovics Mercédesz</t>
  </si>
  <si>
    <t>Legendárium – Mesék Székelyföldről</t>
  </si>
  <si>
    <t>Fazakas Szabolcs</t>
  </si>
  <si>
    <t>Tíz perc múlva három</t>
  </si>
  <si>
    <t>Dézsy Zoltán</t>
  </si>
  <si>
    <t>Kassai Ilona, Andorai Péter Krisztián, Vészabó Noémi, Pánovics Raymund, Dézsy Zoltán, Farkas Viktória</t>
  </si>
  <si>
    <t>Kilakoltatás</t>
  </si>
  <si>
    <t>Fazekas Máté</t>
  </si>
  <si>
    <t>Orosz Ákos, Nagy Mari, Mészáros Blanka, Láng Annamária, Znamenák István, Péter Kata, Pál András, Egger Géza, Török-Illyés Orsolya, Péterfy Bori, Váradi Gergely, Trill Zsolt</t>
  </si>
  <si>
    <t>Melegvizek országa</t>
  </si>
  <si>
    <t>Bagdi István, Cserhalmi György, Kecskés Karina, Thuróczy Szabolcs, Török-Illyés Orsolya, Hajdu Szabolcs</t>
  </si>
  <si>
    <t>Szelíd</t>
  </si>
  <si>
    <t>Csonka Eszter, Turós György, Krisztik Csaba, Kerekes Éva, Papp János</t>
  </si>
  <si>
    <t>Katinka</t>
  </si>
  <si>
    <t>Pálinkás Norbert</t>
  </si>
  <si>
    <t>Boszorkányház</t>
  </si>
  <si>
    <t>Nyíri Kovács István</t>
  </si>
  <si>
    <t>Bakos Éva, Fazakas Júlia, Kuna Kata, Mészáros Piroska, Nagypál Gábor, Árvai Péter, Szabó Győző, Börcsök Enikő</t>
  </si>
  <si>
    <t>Zanox – Kockázatok és mellékhatások</t>
  </si>
  <si>
    <t>Baranyi Gábor Benő</t>
  </si>
  <si>
    <t>Hatházi András, Sólyom Katalin, Krisztik Csaba, Dráfi Mátyás, Máhr Ági, Vasvári Emese, Danis Lídia, Kósa Béla</t>
  </si>
  <si>
    <t>A játszma</t>
  </si>
  <si>
    <t>krimi</t>
  </si>
  <si>
    <t>Fazakas Péter</t>
  </si>
  <si>
    <t>Nagy Zsolt, Kulka János, Hámori Gabriella, Scherer Péter, Staub Viktória</t>
  </si>
  <si>
    <t>A szerenád</t>
  </si>
  <si>
    <t>kísérleti film</t>
  </si>
  <si>
    <t>Máté P. Gábor</t>
  </si>
  <si>
    <t>Szelle Dávid, Buvári Lilla, Módri Györgyi, Kricsár Kamill, Langer Soma, Főző Ditta, Szalay Bence, Pap Lívia, Dér Mária, Trokán Anna</t>
  </si>
  <si>
    <t>A Karantén Zóna</t>
  </si>
  <si>
    <t>misztikus film</t>
  </si>
  <si>
    <t>Zsótér Indi Dániel</t>
  </si>
  <si>
    <t>Pásztor Erzsi, Makranczi Zalán, Ujréti László, Ónodi Eszter, Tankó Erika, Tolnai Klára, Krausz Gergő, Majsai-Nyilas Tünde, Lakatos Máté, Muchichka László</t>
  </si>
  <si>
    <t>Macska a betonban</t>
  </si>
  <si>
    <t>Dalnoky Ferenc</t>
  </si>
  <si>
    <t>Erdei Péter, Tar Sándorné, Bérczesi Márton, Nagyné Szőke Krisztina, Kovács Attila, Somogyi Ferenc</t>
  </si>
  <si>
    <t>Együtt kezdtük</t>
  </si>
  <si>
    <t>Kerékgyártó Yvonne</t>
  </si>
  <si>
    <t>Mucsi Zoltán, Pálmai Anna, Kerekes Éva, Jordán Tamás, Szabó Simon, Zsurzs Kati, Szacsvay László</t>
  </si>
  <si>
    <t>Szia, Életem!</t>
  </si>
  <si>
    <t>Vékes Csaba</t>
  </si>
  <si>
    <t>Thuróczy Szabolcs, Mucsi Zoltán, Básti Juli, Kovács Patrícia, Vékes Csaba, Tasnádi Bence, Pálmai Anna</t>
  </si>
  <si>
    <t>Ott torony volt</t>
  </si>
  <si>
    <t>Kécza András</t>
  </si>
  <si>
    <t>Védelem alatt</t>
  </si>
  <si>
    <t>Schwechtje Mihály</t>
  </si>
  <si>
    <t>Magyar hangja...</t>
  </si>
  <si>
    <t>Csapó András</t>
  </si>
  <si>
    <t>Nyugati nyaralás</t>
  </si>
  <si>
    <t>krimi vígjáték</t>
  </si>
  <si>
    <t>Mészáros Máté, Pokorny Lia, Szőke Abigél, Tóth Mátyás, Patkós Márton, Orosz Ákos, Ötvös András, Katona Péter Dániel, Szervét Tibor, Péterfy Bori, Kuttner Bálint</t>
  </si>
  <si>
    <t>Bereményi kalapja</t>
  </si>
  <si>
    <t>Papp Gábor Zsigmond</t>
  </si>
  <si>
    <t>Családi legendák</t>
  </si>
  <si>
    <t>Glaser Katalin</t>
  </si>
  <si>
    <t>Elátkozott barlang</t>
  </si>
  <si>
    <t>fantasy</t>
  </si>
  <si>
    <t>Mariana Solčanská-Čengel</t>
  </si>
  <si>
    <t>Tereza Bebarová, Predrag Bjelac, Karel Dobrý, Jan Dolanský, Marko Igonda, Václav Kopta, Zuzana Stivínová</t>
  </si>
  <si>
    <t>Magasságok és mélységek</t>
  </si>
  <si>
    <t>Csoma Sándor</t>
  </si>
  <si>
    <t>Pál Emőke, Trill Zsolt</t>
  </si>
  <si>
    <t>Hűség</t>
  </si>
  <si>
    <t>Szekeres Csaba</t>
  </si>
  <si>
    <t>Múlt és jelen – Vizeink az ember kezében</t>
  </si>
  <si>
    <t>Blokád</t>
  </si>
  <si>
    <t>Tősér Ádám</t>
  </si>
  <si>
    <t>Vidnyánszky Attila, Seress Zoltán, Gáspár Tibor, Szacsvay László, Tóth Ildikó, Sütő András, Végh Zsolt</t>
  </si>
  <si>
    <t>Toldi – A mozifilm</t>
  </si>
  <si>
    <t>Hétköznapi kudarcok</t>
  </si>
  <si>
    <t>Kerekes Vica, Petra Bučková, Jana Stryková</t>
  </si>
  <si>
    <t>Szimpla manus</t>
  </si>
  <si>
    <t>Magyar Attila</t>
  </si>
  <si>
    <t>Sütő András, Györgyi Anna, Kálloy Molnár Péter, Zsurzs Kati, Harsányi Gábor, Cserna Antal, Dengyel Iván, Sári Éva, Hajdu Steve</t>
  </si>
  <si>
    <t>Béke – A nemzetek felett</t>
  </si>
  <si>
    <t>Ki kutyája vagyok én?</t>
  </si>
  <si>
    <t>Lakatos Róbert</t>
  </si>
  <si>
    <t>Veszélyes lehet a fagyi</t>
  </si>
  <si>
    <t>Szilágyi Fanni</t>
  </si>
  <si>
    <t>Stork Natasa, Patkós Márton, Szabó Máté, Bódi Magdi</t>
  </si>
  <si>
    <t>Jóreménység-sziget</t>
  </si>
  <si>
    <t>kalandfilm</t>
  </si>
  <si>
    <t>Ljasuk Dimitry</t>
  </si>
  <si>
    <t>Ljasuk Dimitry, Baranyák Béla, Dorogi Fernanda, Papp János, Molnár Barnabás</t>
  </si>
  <si>
    <t>A mi Kodályunk 2. – Psalmus Hungaricus</t>
  </si>
  <si>
    <t>Larry</t>
  </si>
  <si>
    <t>Bernáth Szilárd</t>
  </si>
  <si>
    <t>Thuróczy Szabolcs, Vilmányi Benett</t>
  </si>
  <si>
    <t>Átjáróház</t>
  </si>
  <si>
    <t>Madarász Isti</t>
  </si>
  <si>
    <t>Rujder Vivien, Bárnai Péter, Kútvölgyi Erzsébet, Kulka János</t>
  </si>
  <si>
    <t>Aki legyőzte az időt – Keleti Ágnes</t>
  </si>
  <si>
    <t>Oláh Kata</t>
  </si>
  <si>
    <t>Igor Buharov, Ivan Buharov</t>
  </si>
  <si>
    <t>Csuja László, Nemes Anna</t>
  </si>
  <si>
    <t>Rohonyi Gábor, Vékes Csaba</t>
  </si>
  <si>
    <t>Lévai Balázs, Tiszeker Dániel</t>
  </si>
  <si>
    <t>Csákovics Lajos, Jankovics Marcell</t>
  </si>
  <si>
    <t>Jövő nyár</t>
  </si>
  <si>
    <t>Kárpáti György Mór</t>
  </si>
  <si>
    <t>Tankó Erika, Brezovszky Dániel, Krisztik Csaba, Farkas Bianka, Kerekes Márton</t>
  </si>
  <si>
    <t>Az almafa virága</t>
  </si>
  <si>
    <t>Koltai-Nagy Balázs, Nari Nguyen, Sütő András, Kálloy Molnár Péter, Takács Katalin, Dunai Tamás, Juhász Jázmin, Dzhuliya Lam</t>
  </si>
  <si>
    <t>Peter Noel</t>
  </si>
  <si>
    <t>Csuja Imre, Törőcsik Franciska, Hevér Gábor, Szabó Erika, Elek Ferenc, Molnár Piroska, Ostorházi Bernadett</t>
  </si>
  <si>
    <t>Szétszakítva</t>
  </si>
  <si>
    <t>háborús film</t>
  </si>
  <si>
    <t>Burján Zsigmond</t>
  </si>
  <si>
    <t>Tűzkő Sándor, Balogh Mihály, Szigeti Anna, Csille Ildikó, Nagy Judit, Udvaros György, Barbély Gábor</t>
  </si>
  <si>
    <t>Hadik</t>
  </si>
  <si>
    <t>Szikora János</t>
  </si>
  <si>
    <t>Szabó Győző, Trill Zsolt, Molnár Áron, Szalma Tamás, Julia Jakubowska, Horváth Lili, Madár Tamás</t>
  </si>
  <si>
    <t>Kojot négy lelke</t>
  </si>
  <si>
    <t>Gauder Áron</t>
  </si>
  <si>
    <t>Hat hét</t>
  </si>
  <si>
    <t>Szakonyi Noémi Veronika</t>
  </si>
  <si>
    <t>Román Katalin, Járó Zsuzsa, Balsai Móni, Mészáros András, Györgyi Anna, Keresztesi Kitty, Takács Katalin</t>
  </si>
  <si>
    <t>Műanyag égbolt</t>
  </si>
  <si>
    <t>Saját erdő</t>
  </si>
  <si>
    <t>Bogyó és Babóca 5. – Hónapok meséi</t>
  </si>
  <si>
    <t>Háromezer számozott darab</t>
  </si>
  <si>
    <t>Császi Ádám</t>
  </si>
  <si>
    <t>Farkas Franciska, Horváth Kristóf, Pászik Krisztofer</t>
  </si>
  <si>
    <t>Az első kettő</t>
  </si>
  <si>
    <t>Szövényi-Lux Balázs</t>
  </si>
  <si>
    <t>Nyakó Júlia, Drahota Andrea, Hannah Saxby, Bergendi Barnabás, Fazakas Bendegúz, Fazekas Géza, Heim Vilmos</t>
  </si>
  <si>
    <t>A nemzet aranyai</t>
  </si>
  <si>
    <t>Zákonyi S. Tamás</t>
  </si>
  <si>
    <t>Radics Béla – A megátkozott gitáros</t>
  </si>
  <si>
    <t>Klacsán Gábor</t>
  </si>
  <si>
    <t>Rák Zoltán, Bede-Fazekas Szabolcs, Dunai Csenge, Fecske Dávid, Forgács Péter, Király Attila, Szabó Sipos Barnabás, Szemenyei János, Trill Zsolt, Zsurzs Kati</t>
  </si>
  <si>
    <t>Legénybúcsú Extra</t>
  </si>
  <si>
    <t>Virsinszki Zoltán, Kálloy Molnár Péter, Varga Ádám, Nagy Alexandra, Sütő András</t>
  </si>
  <si>
    <t>Semmi – Báb-film-színház</t>
  </si>
  <si>
    <t>bábfilm</t>
  </si>
  <si>
    <t>Spiegl Anna, Pájer Alma Virág, Pallai Mara, Ács Norbert, Tatai Zsolt, Teszárek Csaba, Pethő Gergő, Szolár Tibor, Blasek Gyöngyi</t>
  </si>
  <si>
    <t>Látom, amit látsz</t>
  </si>
  <si>
    <t>sci-fi</t>
  </si>
  <si>
    <t>Szabó Mátyás</t>
  </si>
  <si>
    <t>Lukáts Andor, Nagy Mari, Hartai Petra, Vilmányi Benett, Lestyán Attila</t>
  </si>
  <si>
    <t>Varrat</t>
  </si>
  <si>
    <t>Kempf Márta Anna</t>
  </si>
  <si>
    <t>Végtelen víztükör</t>
  </si>
  <si>
    <t>Brandon Cronenberg</t>
  </si>
  <si>
    <t>Alexander Skarsgård, Mia Goth, Cleopatra Coleman, Thomas Kretschmann, Caroline Boulton, Jalil Lespert, Amanda Brugel</t>
  </si>
  <si>
    <t>A másik érintése</t>
  </si>
  <si>
    <t>Trill Zsolt, Nagy Katica, Farkas Franciska, Epres Attila, Danis Lídia, Trokán Anna, Máté Gábor, Cservák Zoltán</t>
  </si>
  <si>
    <t>Magyarázat mindenre</t>
  </si>
  <si>
    <t>Reisz Gábor</t>
  </si>
  <si>
    <t>Sodró Eliza, Znamenák István, Király Dániel, Kizlinger Lilla, Hatházi András, Kocsis Gergely</t>
  </si>
  <si>
    <t>Tisza-tó, az ember alkotta paradicsom</t>
  </si>
  <si>
    <t>Szendőfi Balázs</t>
  </si>
  <si>
    <t>Cicaverzum</t>
  </si>
  <si>
    <t>Szeleczki Rozália</t>
  </si>
  <si>
    <t>Törőcsik Franciska, Polgár Csaba, Udvaros Dorottya, Csobot Adél, Alföldi Róbert, Tordai Teri, Martin Márta, Blahó Gergely, Patkós Márton</t>
  </si>
  <si>
    <t>Mellékszereplők</t>
  </si>
  <si>
    <t>Sopsits Árpád</t>
  </si>
  <si>
    <t>Farkas Franciska, Jászberényi Gábor, Telek Tibor Zoltán, Telek Babita, Dömök Edina, Vokó Lili, Sopsits Árpád</t>
  </si>
  <si>
    <t>Elfogy a levegő</t>
  </si>
  <si>
    <t>Moldovai Katalin</t>
  </si>
  <si>
    <t>Krasznahorkai Ágnes, Skovrán Tünde, Sándor Soma, Dimény Áron, Bölönyi Zsolt, Lőrincz Ágnes</t>
  </si>
  <si>
    <t>Mesterjátszma</t>
  </si>
  <si>
    <t>pszichothriller</t>
  </si>
  <si>
    <t>Tóth Barnabás</t>
  </si>
  <si>
    <t>Varga-Járó Sára, Váradi Gergely, Hajduk Károly, Péterfy Bori, Mácsai Pál, Szirtes Ági, Váry Károly, David Yengibarian, Orbán Levente, Dóra Béla</t>
  </si>
  <si>
    <t>Polonia akció 1920</t>
  </si>
  <si>
    <t>Libertate’89 – Nagyszeben</t>
  </si>
  <si>
    <t>történelmi dráma</t>
  </si>
  <si>
    <t>Tudor Giurgiu</t>
  </si>
  <si>
    <t>Bíró József, Dimény Áron, Deák Zoltán, Ionuţ Caras, Alexandru Papadopol, Mirela Oprişor</t>
  </si>
  <si>
    <t>Magasmentés</t>
  </si>
  <si>
    <t>Fésős András</t>
  </si>
  <si>
    <t>Bogdan Dumitrache, Börcsök Olivér, Cserhalmi György, Hegedűs D. Géza, Kovács Lajos, Keszég László, Schneider Zoltán, Bánfalvi Eszter, Takáts Andrea, Keresztes Tamás, Makranczi Zalán</t>
  </si>
  <si>
    <t>Éger</t>
  </si>
  <si>
    <t>Nagy Borús Levente</t>
  </si>
  <si>
    <t>Kálid Artúr, Kovács Tamás, Nagy Zsolt, Péterfy Bori, Schmied Zoltán, Szilágyi Csenge, Zsótér Sándor</t>
  </si>
  <si>
    <t>Semmelweis</t>
  </si>
  <si>
    <t>Koltai Lajos</t>
  </si>
  <si>
    <t>Vecsei H. Miklós, Nagy Katica, Gálffi László, Kovács Lajos, Lengyel Ferenc, Elek Ferenc, Simon Kornél, Kovács Tamás, Szűcs Nelli, Znamenák István, Hajduk Károly, Mészáros Blanka</t>
  </si>
  <si>
    <t>Valami madarak</t>
  </si>
  <si>
    <t>Hevér Dániel</t>
  </si>
  <si>
    <t>Szacsvay László, Kizlinger Lilla</t>
  </si>
  <si>
    <t>Tomi, Polli és a varázsfény</t>
  </si>
  <si>
    <t>Filip Posivac</t>
  </si>
  <si>
    <t>Nem halok meg</t>
  </si>
  <si>
    <t>Dér Asia</t>
  </si>
  <si>
    <t>Hatalom</t>
  </si>
  <si>
    <t>politikai thriller</t>
  </si>
  <si>
    <t>Prikler Mátyás</t>
  </si>
  <si>
    <t>Hajdu Szabolcs, Jan Kačer, Kormos Mihály, Mokos Attila, Bandor Éva, Lucia Kasová, Ingrid Timková, Miroslav Krobot</t>
  </si>
  <si>
    <t>Árni</t>
  </si>
  <si>
    <t>Vermes Dorka</t>
  </si>
  <si>
    <t>Székely B. Miklós, Spolarics Andrea, Turi Péter, Gyöngyösi Zoltán, Kovács Botond, Dino Benjamin</t>
  </si>
  <si>
    <t>Keskeny út a boldogság felé</t>
  </si>
  <si>
    <t>Nyersanyag</t>
  </si>
  <si>
    <t>Boross Martin</t>
  </si>
  <si>
    <t>Dér Zsolt, Pál András, Mészáros Blanka, Baki Dániel, Tankó Erika, Szabó Stefi</t>
  </si>
  <si>
    <t>Lefkovicsék gyászolnak</t>
  </si>
  <si>
    <t>Breier Ádám</t>
  </si>
  <si>
    <t>Bezerédi Zoltán, Szabó Kimmel Tamás, Máhr Ági, Leo Gagel, Kardos Róbert, Török András, Lőkös Ildikó, Tímár Éva</t>
  </si>
  <si>
    <t>Kálmán-nap</t>
  </si>
  <si>
    <t>Hajdu Szabolcs, Tóth Orsi, Földeáki Nóra, Gelányi Imre, Szabó Domokos</t>
  </si>
  <si>
    <t>Most vagy soha!</t>
  </si>
  <si>
    <t>Berettyán Nándor, Mosolygó Sára, Horváth Lajos Ottó, Jászberényi Gábor, Szerednyey Béla, Lukács Sándor, Fehér Tibor, Bergendi Barnabás, Bordás Roland</t>
  </si>
  <si>
    <t>Bogyó és Babóca 6. – Csengettyűk</t>
  </si>
  <si>
    <t>Kék Pelikan</t>
  </si>
  <si>
    <t>Csáki László</t>
  </si>
  <si>
    <t>Carte Rouge – Vörös térkép</t>
  </si>
  <si>
    <t>Gerebics Sándor</t>
  </si>
  <si>
    <t>Bonus Trip</t>
  </si>
  <si>
    <t>akcióvígjáték</t>
  </si>
  <si>
    <t>Spencer Vaughn Kelly, Camryn Jackson, Vanessa Aleksander, Bruce Lester Johnson, Matthew Simpson, Glenn Wrage, Janis Ahern, Ónodi Eszter, Árpa Attila, Simor Olivér, Czukor Balázs</t>
  </si>
  <si>
    <t>Emma és Eddie: A képen kívül</t>
  </si>
  <si>
    <t>Hörcher Gábor</t>
  </si>
  <si>
    <t>A boldogság ügynöke</t>
  </si>
  <si>
    <t>Mándi Ferenc</t>
  </si>
  <si>
    <t>Szent</t>
  </si>
  <si>
    <t>Sebastian Buttny</t>
  </si>
  <si>
    <t>Mateusz Kosciukiewicz, Lena Gora, Dobromir Dymecki, Leszek Lichota</t>
  </si>
  <si>
    <t>Nemere István: Addig írok, amíg élek</t>
  </si>
  <si>
    <t>Szalma Sándor</t>
  </si>
  <si>
    <t>Zenit</t>
  </si>
  <si>
    <t>Kristóf György</t>
  </si>
  <si>
    <t>Judith State, Ladányi Andrea, Egyed Beáta, Tristan Sagon, Feicht Zoltán, Bitó Katalin, Szilvási Anna, Lőrincz Katalin, Kelemen Patrik, Jacsó Anna, Samuel Caleb, Evegenia Turushkina, Till Jenewein, Paulína Smatláková, Linus Janser</t>
  </si>
  <si>
    <t>Fekete pont</t>
  </si>
  <si>
    <t>Szimler Bálint</t>
  </si>
  <si>
    <t>Mészöly Anna, Paul Mátis, Kovács Ákos, Mátis Inez, Lőkös Ildikó, Marozsán Erika, Nádasi László</t>
  </si>
  <si>
    <t>Kaláka – A Kárpátoktól a Karib-tengerig</t>
  </si>
  <si>
    <t>Pigniczky Réka</t>
  </si>
  <si>
    <t>Lepattanó</t>
  </si>
  <si>
    <t>Scherer Péter, Derzsi Dezső, Waskovics Andrea, Patrick Duffy, Elek Ferenc, Harmath Imre, Valcz Péter, Gyuricza István, Rába Roland, Mucsi Zoltán, Gáspár Sándor, Györgyi Anna, Ónodi Gábor, Katona László, Petrik Andrea, Németh Klára, Fekete-Lovas Zsolt</t>
  </si>
  <si>
    <t>Bolond Istók</t>
  </si>
  <si>
    <t>Pál András, Liber Ágoston, Gellért Dorottya, Jordán Adél, Hajdu Steve</t>
  </si>
  <si>
    <t>Szilágyi Zsófia</t>
  </si>
  <si>
    <t>Jóvári Csenge, Konrád Zsuzsanna</t>
  </si>
  <si>
    <t>Egy százalék indián</t>
  </si>
  <si>
    <t>Hajdu Szabolcs, Tóth Orsi, Pető Kata, Gelányi Imre, Szabó Domokos, Tankó Erika</t>
  </si>
  <si>
    <t>A legbelsőbb Ázsia – Magyarok nyomában Mongolországban</t>
  </si>
  <si>
    <t>Füredi Zoltán</t>
  </si>
  <si>
    <t>Akkord</t>
  </si>
  <si>
    <t>És mi van Tomival?</t>
  </si>
  <si>
    <t>Till Attila</t>
  </si>
  <si>
    <t>Thuróczy Szabolcs, Polgár Tamás, Sodró Eliza, Fodor Annamária, Tóth Zsófia, Patkós Márton, Básti Juli</t>
  </si>
  <si>
    <t>Ma este gyilkolunk</t>
  </si>
  <si>
    <t>krimi-vígjáték</t>
  </si>
  <si>
    <t>Kern András, Hermányi Mariann, Jordán Tamás, Bodrogi Gyula, Bánsági Ildikó, Koltai Róbert, Pogány Judit, Takács Katalin, Bálint András, Bánki Gergely, Stefanovics Angéla, Pál András, Keresztes Tamás, Hámori Ildikó, Elek Ferenc, Gyöngyösi Zoltán, Herczeg Adrienn, Závodszky Noémi</t>
  </si>
  <si>
    <t>Holnap meghalok</t>
  </si>
  <si>
    <t>Cibulya Nikol</t>
  </si>
  <si>
    <t>Kurta Niké, Meyer Lili, Kerekes Márton, Baki Dániel, Makranczi Zalán, Wrochna Fanni, Hárshegyi Ilma</t>
  </si>
  <si>
    <t>Futni mentem</t>
  </si>
  <si>
    <t>Udvaros Dorottya, Lovas Rozi, Tenki Réka, Trill Beatrix, Bányai Kelemen Barna, Csányi Sándor, Ember Márk, Csuja Imre, Schmied Zoltán, Gálffi László, Hevér Gábor, Trokán Péter, Góg Anikó</t>
  </si>
  <si>
    <t>KIX</t>
  </si>
  <si>
    <t>Mi vagyunk Azahriah</t>
  </si>
  <si>
    <t>zenés film</t>
  </si>
  <si>
    <t>Mazzag Izabella</t>
  </si>
  <si>
    <t>Azahriah, Ionescu Raul, Juniki Noémi</t>
  </si>
  <si>
    <t>Mélypont érzés</t>
  </si>
  <si>
    <t>Miklós Ádám</t>
  </si>
  <si>
    <t>Hogyan tudnék élni nélküled?</t>
  </si>
  <si>
    <t>zenés vígjáték</t>
  </si>
  <si>
    <t>Orosz Dénes</t>
  </si>
  <si>
    <t>Törőcsik Franciska, Ember Márk, Fecske Dávid, Marics Péter, Brasch Bence, Kirády Marcell, Márkus Luca, Kovács Harmat, Varga-Járó Sára, Medveczky Balázs, Markó-Valentyik Anna, Szántó Balázs, Györgyi Anna, Barta Veronika, Seress Zoltán</t>
  </si>
  <si>
    <t>Mikulán Dávid, Révész Bálint</t>
  </si>
  <si>
    <t>Hegedűs Georgina, Rohonyi Gábor</t>
  </si>
  <si>
    <t>Arun Bhattarai, Zurbó Dorottya</t>
  </si>
  <si>
    <t>Fazakas Kinga, M. Tóth Géza</t>
  </si>
  <si>
    <t>Kiss Sándor, Kussinszky Kornél</t>
  </si>
  <si>
    <t>Csonka Maresz, Hoffer Károly, Moll Zoltán</t>
  </si>
  <si>
    <t>Bánóczki Tibor, Szabó Sarolta</t>
  </si>
  <si>
    <t>Babos Tamás, Tősér Ádám</t>
  </si>
  <si>
    <t>Értékelés</t>
  </si>
  <si>
    <t>n.a.</t>
  </si>
  <si>
    <t>évszak</t>
  </si>
  <si>
    <t>tavasz</t>
  </si>
  <si>
    <t>nyár</t>
  </si>
  <si>
    <t>ősz</t>
  </si>
  <si>
    <t>tél</t>
  </si>
  <si>
    <t>összhossz</t>
  </si>
  <si>
    <t>év</t>
  </si>
  <si>
    <t>Évszám</t>
  </si>
  <si>
    <t>Évszak</t>
  </si>
  <si>
    <t>Át kell rendezni értékelés vagy nézettség szerint!</t>
  </si>
  <si>
    <t>Január másodika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</si>
</sst>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Gill Sans MT"/>
      <family val="2"/>
      <charset val="238"/>
    </font>
    <font>
      <sz val="11"/>
      <color rgb="FFFF0000"/>
      <name val="Gill Sans MT"/>
      <family val="2"/>
      <charset val="238"/>
    </font>
    <font>
      <b/>
      <sz val="11"/>
      <name val="Gill Sans MT"/>
      <family val="2"/>
      <charset val="238"/>
    </font>
    <font>
      <b/>
      <sz val="11"/>
      <name val="Gill Sans MT"/>
      <family val="2"/>
      <charset val="238"/>
    </font>
    <font>
      <sz val="11"/>
      <color theme="1"/>
      <name val="Gill Sans MT"/>
      <family val="2"/>
      <charset val="238"/>
    </font>
  </fonts>
  <fills count="4">
    <fill>
      <patternFill patternType="none"/>
    </fill>
    <fill>
      <patternFill patternType="gray125"/>
    </fill>
    <fill>
      <patternFill patternType="solid">
        <fgColor rgb="FFFFFF00"/>
        <bgColor indexed="64"/>
      </patternFill>
    </fill>
    <fill>
      <patternFill patternType="solid">
        <fgColor rgb="FFF1BE0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0">
    <xf numFmtId="0" fontId="0" fillId="0" borderId="0" xfId="0"/>
    <xf numFmtId="0" fontId="1" fillId="0" borderId="0" xfId="0" applyFont="1"/>
    <xf numFmtId="0" fontId="1" fillId="0" borderId="0" xfId="0" applyFont="1" applyAlignment="1">
      <alignment vertical="center"/>
    </xf>
    <xf numFmtId="0" fontId="3" fillId="3" borderId="1" xfId="0" applyFont="1" applyFill="1" applyBorder="1" applyAlignment="1">
      <alignment horizontal="center" vertical="center" wrapText="1"/>
    </xf>
    <xf numFmtId="0" fontId="1" fillId="0" borderId="0" xfId="0" applyFont="1" applyAlignment="1">
      <alignment vertical="center" wrapText="1"/>
    </xf>
    <xf numFmtId="0" fontId="1" fillId="0" borderId="2" xfId="0" applyFont="1" applyBorder="1" applyAlignment="1">
      <alignment horizontal="center" vertical="center"/>
    </xf>
    <xf numFmtId="14" fontId="1" fillId="0" borderId="2" xfId="0" applyNumberFormat="1" applyFont="1" applyBorder="1" applyAlignment="1">
      <alignment vertical="center"/>
    </xf>
    <xf numFmtId="0" fontId="1" fillId="0" borderId="2" xfId="0" applyFont="1" applyBorder="1" applyAlignment="1">
      <alignment vertical="center"/>
    </xf>
    <xf numFmtId="0" fontId="1" fillId="0" borderId="2" xfId="0" applyFont="1" applyBorder="1" applyAlignment="1">
      <alignment vertical="center" wrapText="1"/>
    </xf>
    <xf numFmtId="0" fontId="2" fillId="2" borderId="0" xfId="0" applyFont="1" applyFill="1" applyAlignment="1">
      <alignment vertical="center"/>
    </xf>
    <xf numFmtId="0" fontId="1" fillId="0" borderId="1" xfId="0" applyFont="1" applyBorder="1" applyAlignment="1">
      <alignment horizontal="center" vertical="center"/>
    </xf>
    <xf numFmtId="14" fontId="1" fillId="0" borderId="1" xfId="0" applyNumberFormat="1" applyFont="1" applyBorder="1" applyAlignment="1">
      <alignment vertical="center"/>
    </xf>
    <xf numFmtId="0" fontId="1" fillId="0" borderId="1" xfId="0" applyFont="1" applyBorder="1" applyAlignment="1">
      <alignment vertical="center"/>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left" vertical="center" wrapText="1"/>
    </xf>
    <xf numFmtId="16" fontId="1" fillId="0" borderId="1" xfId="0" applyNumberFormat="1" applyFont="1" applyBorder="1" applyAlignment="1">
      <alignment vertical="center" wrapText="1"/>
    </xf>
    <xf numFmtId="0" fontId="4" fillId="3" borderId="1" xfId="0" applyFont="1" applyFill="1" applyBorder="1" applyAlignment="1">
      <alignment horizontal="center" vertical="center" wrapText="1"/>
    </xf>
    <xf numFmtId="0" fontId="5" fillId="0" borderId="2" xfId="0" applyFont="1" applyBorder="1" applyAlignment="1">
      <alignment horizontal="center" vertical="center"/>
    </xf>
    <xf numFmtId="0" fontId="5" fillId="0" borderId="1" xfId="0" applyFont="1" applyBorder="1" applyAlignment="1">
      <alignment horizontal="center" vertical="center"/>
    </xf>
  </cellXfs>
  <cellStyles count="1">
    <cellStyle name="Normál" xfId="0" builtinId="0"/>
  </cellStyles>
  <dxfs count="0"/>
  <tableStyles count="0" defaultTableStyle="TableStyleMedium2" defaultPivotStyle="PivotStyleLight16"/>
  <colors>
    <mruColors>
      <color rgb="FFC00000"/>
      <color rgb="FFF1BE03"/>
      <color rgb="FF3AAF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chartData>
  <cx:chart>
    <cx:title pos="t" align="ctr" overlay="0">
      <cx:tx>
        <cx:txData>
          <cx:v>Új tartalmak hosszának megoszlása</cx:v>
        </cx:txData>
      </cx:tx>
      <cx:txPr>
        <a:bodyPr spcFirstLastPara="1" vertOverflow="ellipsis" horzOverflow="overflow" wrap="square" lIns="0" tIns="0" rIns="0" bIns="0" anchor="ctr" anchorCtr="1"/>
        <a:lstStyle/>
        <a:p>
          <a:pPr algn="ctr" rtl="0">
            <a:defRPr/>
          </a:pPr>
          <a:r>
            <a:rPr lang="hu-HU" sz="1600" b="1" i="0" u="none" strike="noStrike" baseline="0">
              <a:solidFill>
                <a:sysClr val="windowText" lastClr="000000"/>
              </a:solidFill>
              <a:latin typeface="Gill Sans MT" panose="020B0502020104020203" pitchFamily="34" charset="-18"/>
            </a:rPr>
            <a:t>Új tartalmak hosszának megoszlása</a:t>
          </a:r>
        </a:p>
      </cx:txPr>
    </cx:title>
    <cx:plotArea>
      <cx:plotAreaRegion>
        <cx:series layoutId="sunburst" uniqueId="{6AC2A76C-2723-4E03-A1B2-52ECFFE47F0C}">
          <cx:spPr>
            <a:solidFill>
              <a:schemeClr val="bg1">
                <a:lumMod val="75000"/>
              </a:schemeClr>
            </a:solidFill>
          </cx:spPr>
          <cx:dataPt idx="1">
            <cx:spPr>
              <a:solidFill>
                <a:srgbClr val="3AAFA9"/>
              </a:solidFill>
            </cx:spPr>
          </cx:dataPt>
          <cx:dataPt idx="2">
            <cx:spPr>
              <a:solidFill>
                <a:srgbClr val="F1BE03"/>
              </a:solidFill>
            </cx:spPr>
          </cx:dataPt>
          <cx:dataPt idx="3">
            <cx:spPr>
              <a:solidFill>
                <a:srgbClr val="C00000"/>
              </a:solidFill>
            </cx:spPr>
          </cx:dataPt>
          <cx:dataPt idx="4">
            <cx:spPr>
              <a:solidFill>
                <a:srgbClr val="4472C4">
                  <a:lumMod val="75000"/>
                </a:srgbClr>
              </a:solidFill>
            </cx:spPr>
          </cx:dataPt>
          <cx:dataPt idx="6">
            <cx:spPr>
              <a:solidFill>
                <a:srgbClr val="3AAFA9"/>
              </a:solidFill>
            </cx:spPr>
          </cx:dataPt>
          <cx:dataPt idx="7">
            <cx:spPr>
              <a:solidFill>
                <a:srgbClr val="F1BE03"/>
              </a:solidFill>
            </cx:spPr>
          </cx:dataPt>
          <cx:dataPt idx="8">
            <cx:spPr>
              <a:solidFill>
                <a:srgbClr val="C00000"/>
              </a:solidFill>
            </cx:spPr>
          </cx:dataPt>
          <cx:dataPt idx="9">
            <cx:spPr>
              <a:solidFill>
                <a:srgbClr val="4472C4">
                  <a:lumMod val="75000"/>
                </a:srgbClr>
              </a:solidFill>
            </cx:spPr>
          </cx:dataPt>
          <cx:dataPt idx="11">
            <cx:spPr>
              <a:solidFill>
                <a:srgbClr val="3AAFA9"/>
              </a:solidFill>
            </cx:spPr>
          </cx:dataPt>
          <cx:dataPt idx="12">
            <cx:spPr>
              <a:solidFill>
                <a:srgbClr val="F1BE03"/>
              </a:solidFill>
            </cx:spPr>
          </cx:dataPt>
          <cx:dataPt idx="13">
            <cx:spPr>
              <a:solidFill>
                <a:srgbClr val="C00000"/>
              </a:solidFill>
            </cx:spPr>
          </cx:dataPt>
          <cx:dataPt idx="14">
            <cx:spPr>
              <a:solidFill>
                <a:srgbClr val="4472C4">
                  <a:lumMod val="75000"/>
                </a:srgbClr>
              </a:solidFill>
            </cx:spPr>
          </cx:dataPt>
          <cx:dataPt idx="16">
            <cx:spPr>
              <a:solidFill>
                <a:srgbClr val="3AAFA9"/>
              </a:solidFill>
            </cx:spPr>
          </cx:dataPt>
          <cx:dataPt idx="17">
            <cx:spPr>
              <a:solidFill>
                <a:srgbClr val="F1BE03"/>
              </a:solidFill>
            </cx:spPr>
          </cx:dataPt>
          <cx:dataPt idx="18">
            <cx:spPr>
              <a:solidFill>
                <a:srgbClr val="C00000"/>
              </a:solidFill>
            </cx:spPr>
          </cx:dataPt>
          <cx:dataPt idx="19">
            <cx:spPr>
              <a:solidFill>
                <a:srgbClr val="4472C4">
                  <a:lumMod val="75000"/>
                </a:srgbClr>
              </a:solidFill>
            </cx:spPr>
          </cx:dataPt>
          <cx:dataPt idx="21">
            <cx:spPr>
              <a:solidFill>
                <a:srgbClr val="3AAFA9"/>
              </a:solidFill>
            </cx:spPr>
          </cx:dataPt>
          <cx:dataPt idx="22">
            <cx:spPr>
              <a:solidFill>
                <a:srgbClr val="F1BE03"/>
              </a:solidFill>
            </cx:spPr>
          </cx:dataPt>
          <cx:dataPt idx="23">
            <cx:spPr>
              <a:solidFill>
                <a:srgbClr val="C00000"/>
              </a:solidFill>
            </cx:spPr>
          </cx:dataPt>
          <cx:dataPt idx="24">
            <cx:spPr>
              <a:solidFill>
                <a:srgbClr val="4472C4">
                  <a:lumMod val="75000"/>
                </a:srgbClr>
              </a:solidFill>
            </cx:spPr>
          </cx:dataPt>
          <cx:dataLabels>
            <cx:numFmt formatCode="Normál&quot; p&quot;" sourceLinked="0"/>
            <cx:txPr>
              <a:bodyPr spcFirstLastPara="1" vertOverflow="ellipsis" horzOverflow="overflow" wrap="square" lIns="0" tIns="0" rIns="0" bIns="0" anchor="ctr" anchorCtr="1"/>
              <a:lstStyle/>
              <a:p>
                <a:pPr algn="ctr" rtl="0">
                  <a:defRPr>
                    <a:latin typeface="Gill Sans MT" panose="020B0502020104020203" pitchFamily="34" charset="-18"/>
                    <a:ea typeface="Gill Sans MT" panose="020B0502020104020203" pitchFamily="34" charset="-18"/>
                    <a:cs typeface="Gill Sans MT" panose="020B0502020104020203" pitchFamily="34" charset="-18"/>
                  </a:defRPr>
                </a:pPr>
                <a:endParaRPr lang="hu-HU" sz="900" b="0" i="0" u="none" strike="noStrike" baseline="0">
                  <a:solidFill>
                    <a:sysClr val="window" lastClr="FFFFFF"/>
                  </a:solidFill>
                  <a:latin typeface="Gill Sans MT" panose="020B0502020104020203" pitchFamily="34" charset="-18"/>
                </a:endParaRPr>
              </a:p>
            </cx:txPr>
            <cx:visibility seriesName="0" categoryName="1" value="0"/>
            <cx:separator>
</cx:separator>
            <cx:dataLabel idx="0">
              <cx:numFmt formatCode="Normál&quot; p&quot;" sourceLinked="0"/>
              <cx:txPr>
                <a:bodyPr spcFirstLastPara="1" vertOverflow="ellipsis" horzOverflow="overflow" wrap="square" lIns="0" tIns="0" rIns="0" bIns="0" anchor="ctr" anchorCtr="1"/>
                <a:lstStyle/>
                <a:p>
                  <a:pPr algn="ctr" rtl="0">
                    <a:defRPr sz="1400"/>
                  </a:pPr>
                  <a:r>
                    <a:rPr lang="hu-HU" sz="1400" b="0" i="0" u="none" strike="noStrike" baseline="0">
                      <a:solidFill>
                        <a:sysClr val="window" lastClr="FFFFFF"/>
                      </a:solidFill>
                      <a:latin typeface="Calibri" panose="020F0502020204030204"/>
                    </a:rPr>
                    <a:t>2020</a:t>
                  </a:r>
                </a:p>
              </cx:txPr>
              <cx:visibility seriesName="0" categoryName="1" value="0"/>
              <cx:separator>
</cx:separator>
            </cx:dataLabel>
            <cx:dataLabel idx="5">
              <cx:numFmt formatCode="Normál&quot; p&quot;" sourceLinked="0"/>
              <cx:txPr>
                <a:bodyPr spcFirstLastPara="1" vertOverflow="ellipsis" horzOverflow="overflow" wrap="square" lIns="0" tIns="0" rIns="0" bIns="0" anchor="ctr" anchorCtr="1"/>
                <a:lstStyle/>
                <a:p>
                  <a:pPr algn="ctr" rtl="0">
                    <a:defRPr sz="1400"/>
                  </a:pPr>
                  <a:r>
                    <a:rPr lang="hu-HU" sz="1400" b="0" i="0" u="none" strike="noStrike" baseline="0">
                      <a:solidFill>
                        <a:sysClr val="window" lastClr="FFFFFF"/>
                      </a:solidFill>
                      <a:latin typeface="Calibri" panose="020F0502020204030204"/>
                    </a:rPr>
                    <a:t>2021</a:t>
                  </a:r>
                </a:p>
              </cx:txPr>
              <cx:visibility seriesName="0" categoryName="1" value="0"/>
              <cx:separator>
</cx:separator>
            </cx:dataLabel>
            <cx:dataLabel idx="10">
              <cx:numFmt formatCode="Normál&quot; p&quot;" sourceLinked="0"/>
              <cx:txPr>
                <a:bodyPr spcFirstLastPara="1" vertOverflow="ellipsis" horzOverflow="overflow" wrap="square" lIns="0" tIns="0" rIns="0" bIns="0" anchor="ctr" anchorCtr="1"/>
                <a:lstStyle/>
                <a:p>
                  <a:pPr algn="ctr" rtl="0">
                    <a:defRPr sz="1400"/>
                  </a:pPr>
                  <a:r>
                    <a:rPr lang="hu-HU" sz="1400" b="0" i="0" u="none" strike="noStrike" baseline="0">
                      <a:solidFill>
                        <a:sysClr val="window" lastClr="FFFFFF"/>
                      </a:solidFill>
                      <a:latin typeface="Calibri" panose="020F0502020204030204"/>
                    </a:rPr>
                    <a:t>2022</a:t>
                  </a:r>
                </a:p>
              </cx:txPr>
              <cx:visibility seriesName="0" categoryName="1" value="0"/>
              <cx:separator>
</cx:separator>
            </cx:dataLabel>
            <cx:dataLabel idx="15">
              <cx:txPr>
                <a:bodyPr spcFirstLastPara="1" vertOverflow="ellipsis" horzOverflow="overflow" wrap="square" lIns="0" tIns="0" rIns="0" bIns="0" anchor="ctr" anchorCtr="1"/>
                <a:lstStyle/>
                <a:p>
                  <a:pPr algn="ctr" rtl="0">
                    <a:defRPr sz="1400"/>
                  </a:pPr>
                  <a:r>
                    <a:rPr lang="hu-HU" sz="1400" b="0" i="0" u="none" strike="noStrike" baseline="0">
                      <a:solidFill>
                        <a:sysClr val="window" lastClr="FFFFFF"/>
                      </a:solidFill>
                      <a:latin typeface="Calibri" panose="020F0502020204030204"/>
                    </a:rPr>
                    <a:t>2023</a:t>
                  </a:r>
                </a:p>
              </cx:txPr>
            </cx:dataLabel>
            <cx:dataLabel idx="20">
              <cx:numFmt formatCode="Normál&quot; p&quot;" sourceLinked="0"/>
              <cx:txPr>
                <a:bodyPr spcFirstLastPara="1" vertOverflow="ellipsis" horzOverflow="overflow" wrap="square" lIns="0" tIns="0" rIns="0" bIns="0" anchor="ctr" anchorCtr="1"/>
                <a:lstStyle/>
                <a:p>
                  <a:pPr algn="ctr" rtl="0">
                    <a:defRPr sz="1400"/>
                  </a:pPr>
                  <a:r>
                    <a:rPr lang="hu-HU" sz="1400" b="0" i="0" u="none" strike="noStrike" baseline="0">
                      <a:solidFill>
                        <a:sysClr val="window" lastClr="FFFFFF"/>
                      </a:solidFill>
                      <a:latin typeface="Calibri" panose="020F0502020204030204"/>
                    </a:rPr>
                    <a:t>2024</a:t>
                  </a:r>
                </a:p>
              </cx:txPr>
              <cx:visibility seriesName="0" categoryName="1" value="0"/>
              <cx:separator>
</cx:separator>
            </cx:dataLabel>
            <cx:dataLabel idx="21">
              <cx:numFmt formatCode="Normál&quot; p&quot;" sourceLinked="0"/>
              <cx:visibility seriesName="0" categoryName="1" value="0"/>
              <cx:separator>
</cx:separator>
            </cx:dataLabel>
          </cx:dataLabels>
          <cx:dataId val="0"/>
        </cx:series>
      </cx:plotAreaRegion>
    </cx:plotArea>
  </cx:chart>
  <cx:spPr>
    <a:solidFill>
      <a:schemeClr val="bg1"/>
    </a:solidFill>
  </cx:spPr>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3</xdr:col>
      <xdr:colOff>44749</xdr:colOff>
      <xdr:row>0</xdr:row>
      <xdr:rowOff>31037</xdr:rowOff>
    </xdr:from>
    <xdr:to>
      <xdr:col>10</xdr:col>
      <xdr:colOff>302749</xdr:colOff>
      <xdr:row>20</xdr:row>
      <xdr:rowOff>175104</xdr:rowOff>
    </xdr:to>
    <mc:AlternateContent xmlns:mc="http://schemas.openxmlformats.org/markup-compatibility/2006">
      <mc:Choice xmlns:cx1="http://schemas.microsoft.com/office/drawing/2015/9/8/chartex" Requires="cx1">
        <xdr:graphicFrame macro="">
          <xdr:nvGraphicFramePr>
            <xdr:cNvPr id="5" name="Diagram 1">
              <a:extLst>
                <a:ext uri="{FF2B5EF4-FFF2-40B4-BE49-F238E27FC236}">
                  <a16:creationId xmlns:a16="http://schemas.microsoft.com/office/drawing/2014/main" id="{2B586391-5C13-F31E-5AFC-6106F314F9C3}"/>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644949" y="31037"/>
              <a:ext cx="4525200" cy="4525567"/>
            </a:xfrm>
            <a:prstGeom prst="rect">
              <a:avLst/>
            </a:prstGeom>
            <a:solidFill>
              <a:prstClr val="white"/>
            </a:solidFill>
            <a:ln w="1">
              <a:solidFill>
                <a:prstClr val="green"/>
              </a:solidFill>
            </a:ln>
          </xdr:spPr>
          <xdr:txBody>
            <a:bodyPr vertOverflow="clip" horzOverflow="clip"/>
            <a:lstStyle/>
            <a:p>
              <a:r>
                <a:rPr lang="hu-HU" sz="1100"/>
                <a:t>Ez a diagram nem érhető el az Excel ezen verziójában.
Ha szerkeszti ezt az alakzatot, vagy más formátumba menti a munkafüzetet, azzal végleg tönkreteszi a diagramot.</a:t>
              </a:r>
            </a:p>
          </xdr:txBody>
        </xdr:sp>
      </mc:Fallback>
    </mc:AlternateContent>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48F83-99F8-4F0A-AF0B-ECF3E30B62C2}">
  <sheetPr>
    <tabColor rgb="FF92D050"/>
    <pageSetUpPr fitToPage="1"/>
  </sheetPr>
  <dimension ref="A1:V152"/>
  <sheetViews>
    <sheetView tabSelected="1" zoomScaleNormal="100" workbookViewId="0">
      <pane ySplit="1" topLeftCell="A2" activePane="bottomLeft" state="frozen"/>
      <selection activeCell="N23" sqref="N23"/>
      <selection pane="bottomLeft"/>
    </sheetView>
  </sheetViews>
  <sheetFormatPr defaultRowHeight="17.25" x14ac:dyDescent="0.25"/>
  <cols>
    <col min="1" max="1" width="9.140625" style="14" customWidth="1"/>
    <col min="2" max="2" width="11" style="2" bestFit="1" customWidth="1"/>
    <col min="3" max="3" width="32" style="4" customWidth="1"/>
    <col min="4" max="4" width="18.5703125" style="14" bestFit="1" customWidth="1"/>
    <col min="5" max="5" width="9.140625" style="14"/>
    <col min="6" max="6" width="39.28515625" style="2" bestFit="1" customWidth="1"/>
    <col min="7" max="7" width="33.140625" style="4" customWidth="1"/>
    <col min="8" max="8" width="10.85546875" style="14" customWidth="1"/>
    <col min="9" max="9" width="7.85546875" style="14" bestFit="1" customWidth="1"/>
    <col min="10" max="16384" width="9.140625" style="2"/>
  </cols>
  <sheetData>
    <row r="1" spans="1:22" s="4" customFormat="1" ht="34.5" x14ac:dyDescent="0.25">
      <c r="A1" s="3" t="s">
        <v>428</v>
      </c>
      <c r="B1" s="3" t="s">
        <v>0</v>
      </c>
      <c r="C1" s="3" t="s">
        <v>1</v>
      </c>
      <c r="D1" s="3" t="s">
        <v>2</v>
      </c>
      <c r="E1" s="3" t="s">
        <v>3</v>
      </c>
      <c r="F1" s="3" t="s">
        <v>4</v>
      </c>
      <c r="G1" s="3" t="s">
        <v>5</v>
      </c>
      <c r="H1" s="17" t="s">
        <v>419</v>
      </c>
      <c r="I1" s="3" t="s">
        <v>429</v>
      </c>
    </row>
    <row r="2" spans="1:22" ht="103.5" x14ac:dyDescent="0.25">
      <c r="A2" s="5">
        <f t="shared" ref="A2:A33" si="0">YEAR(B2)</f>
        <v>2024</v>
      </c>
      <c r="B2" s="6">
        <v>45400</v>
      </c>
      <c r="C2" s="8" t="s">
        <v>358</v>
      </c>
      <c r="D2" s="5" t="s">
        <v>359</v>
      </c>
      <c r="E2" s="5">
        <v>113</v>
      </c>
      <c r="F2" s="7" t="s">
        <v>12</v>
      </c>
      <c r="G2" s="8" t="s">
        <v>360</v>
      </c>
      <c r="H2" s="18">
        <v>6.5</v>
      </c>
      <c r="I2" s="5" t="str">
        <f>IF(OR(MONTH(B2)=12,MONTH(B2)&lt;=2),"tél",IF(AND(MONTH(B2)&gt;=3,MONTH(B2)&lt;=5),"tavasz",IF(AND(MONTH(B2)&gt;=6,MONTH(B2)&lt;=8),"nyár","ősz")))</f>
        <v>tavasz</v>
      </c>
      <c r="V2" s="9" t="s">
        <v>430</v>
      </c>
    </row>
    <row r="3" spans="1:22" x14ac:dyDescent="0.25">
      <c r="A3" s="10">
        <f t="shared" si="0"/>
        <v>2021</v>
      </c>
      <c r="B3" s="11">
        <v>44420</v>
      </c>
      <c r="C3" s="13" t="s">
        <v>81</v>
      </c>
      <c r="D3" s="10" t="s">
        <v>26</v>
      </c>
      <c r="E3" s="10">
        <v>83</v>
      </c>
      <c r="F3" s="12" t="s">
        <v>82</v>
      </c>
      <c r="G3" s="13"/>
      <c r="H3" s="19">
        <v>7.1</v>
      </c>
      <c r="I3" s="10" t="str">
        <f t="shared" ref="I3:I66" si="1">IF(OR(MONTH(B3)=12,MONTH(B3)&lt;=2),"tél",IF(AND(MONTH(B3)&gt;=3,MONTH(B3)&lt;=5),"tavasz",IF(AND(MONTH(B3)&gt;=6,MONTH(B3)&lt;=8),"nyár","ősz")))</f>
        <v>nyár</v>
      </c>
    </row>
    <row r="4" spans="1:22" ht="34.5" x14ac:dyDescent="0.25">
      <c r="A4" s="10">
        <f t="shared" si="0"/>
        <v>2020</v>
      </c>
      <c r="B4" s="11">
        <v>44021</v>
      </c>
      <c r="C4" s="13" t="s">
        <v>25</v>
      </c>
      <c r="D4" s="10" t="s">
        <v>26</v>
      </c>
      <c r="E4" s="10">
        <v>74</v>
      </c>
      <c r="F4" s="12" t="s">
        <v>142</v>
      </c>
      <c r="G4" s="13"/>
      <c r="H4" s="19">
        <v>9.3000000000000007</v>
      </c>
      <c r="I4" s="10" t="str">
        <f t="shared" si="1"/>
        <v>nyár</v>
      </c>
    </row>
    <row r="5" spans="1:22" ht="34.5" x14ac:dyDescent="0.25">
      <c r="A5" s="10">
        <f t="shared" si="0"/>
        <v>2023</v>
      </c>
      <c r="B5" s="11">
        <v>45022</v>
      </c>
      <c r="C5" s="13" t="s">
        <v>268</v>
      </c>
      <c r="D5" s="10" t="s">
        <v>26</v>
      </c>
      <c r="E5" s="10">
        <v>70</v>
      </c>
      <c r="F5" s="12" t="s">
        <v>414</v>
      </c>
      <c r="G5" s="13"/>
      <c r="H5" s="19">
        <v>8.5</v>
      </c>
      <c r="I5" s="10" t="str">
        <f t="shared" si="1"/>
        <v>tavasz</v>
      </c>
    </row>
    <row r="6" spans="1:22" x14ac:dyDescent="0.25">
      <c r="A6" s="10">
        <f t="shared" si="0"/>
        <v>2024</v>
      </c>
      <c r="B6" s="11">
        <v>45379</v>
      </c>
      <c r="C6" s="13" t="s">
        <v>353</v>
      </c>
      <c r="D6" s="10" t="s">
        <v>26</v>
      </c>
      <c r="E6" s="10">
        <v>70</v>
      </c>
      <c r="F6" s="12" t="s">
        <v>414</v>
      </c>
      <c r="G6" s="13"/>
      <c r="H6" s="19">
        <v>9.5</v>
      </c>
      <c r="I6" s="10" t="str">
        <f t="shared" si="1"/>
        <v>tavasz</v>
      </c>
    </row>
    <row r="7" spans="1:22" x14ac:dyDescent="0.25">
      <c r="A7" s="10">
        <f t="shared" si="0"/>
        <v>2022</v>
      </c>
      <c r="B7" s="11">
        <v>44826</v>
      </c>
      <c r="C7" s="13" t="s">
        <v>202</v>
      </c>
      <c r="D7" s="10" t="s">
        <v>26</v>
      </c>
      <c r="E7" s="10">
        <v>65</v>
      </c>
      <c r="F7" s="12" t="s">
        <v>203</v>
      </c>
      <c r="G7" s="13"/>
      <c r="H7" s="19">
        <v>10</v>
      </c>
      <c r="I7" s="10" t="str">
        <f t="shared" si="1"/>
        <v>ősz</v>
      </c>
    </row>
    <row r="8" spans="1:22" x14ac:dyDescent="0.25">
      <c r="A8" s="10">
        <f t="shared" si="0"/>
        <v>2024</v>
      </c>
      <c r="B8" s="11">
        <v>45386</v>
      </c>
      <c r="C8" s="13" t="s">
        <v>354</v>
      </c>
      <c r="D8" s="10" t="s">
        <v>26</v>
      </c>
      <c r="E8" s="10">
        <v>79</v>
      </c>
      <c r="F8" s="12" t="s">
        <v>355</v>
      </c>
      <c r="G8" s="13"/>
      <c r="H8" s="19">
        <v>9.3000000000000007</v>
      </c>
      <c r="I8" s="10" t="str">
        <f t="shared" si="1"/>
        <v>tavasz</v>
      </c>
    </row>
    <row r="9" spans="1:22" x14ac:dyDescent="0.25">
      <c r="A9" s="10">
        <f t="shared" si="0"/>
        <v>2023</v>
      </c>
      <c r="B9" s="11">
        <v>45001</v>
      </c>
      <c r="C9" s="13" t="s">
        <v>261</v>
      </c>
      <c r="D9" s="10" t="s">
        <v>26</v>
      </c>
      <c r="E9" s="10">
        <v>106</v>
      </c>
      <c r="F9" s="12" t="s">
        <v>262</v>
      </c>
      <c r="G9" s="13"/>
      <c r="H9" s="19">
        <v>9</v>
      </c>
      <c r="I9" s="10" t="str">
        <f t="shared" si="1"/>
        <v>tavasz</v>
      </c>
    </row>
    <row r="10" spans="1:22" ht="34.5" x14ac:dyDescent="0.25">
      <c r="A10" s="10">
        <f t="shared" si="0"/>
        <v>2022</v>
      </c>
      <c r="B10" s="11">
        <v>44623</v>
      </c>
      <c r="C10" s="13" t="s">
        <v>150</v>
      </c>
      <c r="D10" s="10" t="s">
        <v>26</v>
      </c>
      <c r="E10" s="10">
        <v>80</v>
      </c>
      <c r="F10" s="12" t="s">
        <v>151</v>
      </c>
      <c r="G10" s="13"/>
      <c r="H10" s="19">
        <v>10</v>
      </c>
      <c r="I10" s="10" t="str">
        <f t="shared" si="1"/>
        <v>tavasz</v>
      </c>
    </row>
    <row r="11" spans="1:22" x14ac:dyDescent="0.25">
      <c r="A11" s="10">
        <f t="shared" si="0"/>
        <v>2023</v>
      </c>
      <c r="B11" s="11">
        <v>45015</v>
      </c>
      <c r="C11" s="13" t="s">
        <v>266</v>
      </c>
      <c r="D11" s="10" t="s">
        <v>26</v>
      </c>
      <c r="E11" s="10">
        <v>110</v>
      </c>
      <c r="F11" s="12" t="s">
        <v>417</v>
      </c>
      <c r="G11" s="13"/>
      <c r="H11" s="19">
        <v>7.6</v>
      </c>
      <c r="I11" s="10" t="str">
        <f t="shared" si="1"/>
        <v>tavasz</v>
      </c>
    </row>
    <row r="12" spans="1:22" x14ac:dyDescent="0.25">
      <c r="A12" s="10">
        <f t="shared" si="0"/>
        <v>2022</v>
      </c>
      <c r="B12" s="11">
        <v>44854</v>
      </c>
      <c r="C12" s="13" t="s">
        <v>217</v>
      </c>
      <c r="D12" s="10" t="s">
        <v>26</v>
      </c>
      <c r="E12" s="10">
        <v>107</v>
      </c>
      <c r="F12" s="12" t="s">
        <v>246</v>
      </c>
      <c r="G12" s="13"/>
      <c r="H12" s="19">
        <v>8.3000000000000007</v>
      </c>
      <c r="I12" s="10" t="str">
        <f t="shared" si="1"/>
        <v>ősz</v>
      </c>
    </row>
    <row r="13" spans="1:22" x14ac:dyDescent="0.25">
      <c r="A13" s="10">
        <f t="shared" si="0"/>
        <v>2023</v>
      </c>
      <c r="B13" s="11">
        <v>45281</v>
      </c>
      <c r="C13" s="13" t="s">
        <v>331</v>
      </c>
      <c r="D13" s="10" t="s">
        <v>26</v>
      </c>
      <c r="E13" s="10">
        <v>82</v>
      </c>
      <c r="F13" s="12" t="s">
        <v>332</v>
      </c>
      <c r="G13" s="13"/>
      <c r="H13" s="19">
        <v>6.2</v>
      </c>
      <c r="I13" s="10" t="str">
        <f t="shared" si="1"/>
        <v>tél</v>
      </c>
    </row>
    <row r="14" spans="1:22" ht="69" x14ac:dyDescent="0.25">
      <c r="A14" s="10">
        <f t="shared" si="0"/>
        <v>2023</v>
      </c>
      <c r="B14" s="11">
        <v>45057</v>
      </c>
      <c r="C14" s="13" t="s">
        <v>282</v>
      </c>
      <c r="D14" s="10" t="s">
        <v>283</v>
      </c>
      <c r="E14" s="10">
        <v>101</v>
      </c>
      <c r="F14" s="12" t="s">
        <v>416</v>
      </c>
      <c r="G14" s="13" t="s">
        <v>284</v>
      </c>
      <c r="H14" s="19">
        <v>10</v>
      </c>
      <c r="I14" s="10" t="str">
        <f t="shared" si="1"/>
        <v>tavasz</v>
      </c>
    </row>
    <row r="15" spans="1:22" ht="69" x14ac:dyDescent="0.25">
      <c r="A15" s="10">
        <f t="shared" si="0"/>
        <v>2021</v>
      </c>
      <c r="B15" s="11">
        <v>44539</v>
      </c>
      <c r="C15" s="13" t="s">
        <v>135</v>
      </c>
      <c r="D15" s="10" t="s">
        <v>136</v>
      </c>
      <c r="E15" s="10">
        <v>97</v>
      </c>
      <c r="F15" s="12" t="s">
        <v>140</v>
      </c>
      <c r="G15" s="13" t="s">
        <v>137</v>
      </c>
      <c r="H15" s="19">
        <v>5.7</v>
      </c>
      <c r="I15" s="10" t="str">
        <f t="shared" si="1"/>
        <v>tél</v>
      </c>
    </row>
    <row r="16" spans="1:22" x14ac:dyDescent="0.25">
      <c r="A16" s="10">
        <f t="shared" si="0"/>
        <v>2024</v>
      </c>
      <c r="B16" s="11">
        <v>45435</v>
      </c>
      <c r="C16" s="15">
        <v>2550</v>
      </c>
      <c r="D16" s="10" t="s">
        <v>22</v>
      </c>
      <c r="E16" s="10">
        <v>62</v>
      </c>
      <c r="F16" s="12" t="s">
        <v>364</v>
      </c>
      <c r="G16" s="13"/>
      <c r="H16" s="19">
        <v>9.1999999999999993</v>
      </c>
      <c r="I16" s="10" t="str">
        <f t="shared" si="1"/>
        <v>tavasz</v>
      </c>
    </row>
    <row r="17" spans="1:9" x14ac:dyDescent="0.25">
      <c r="A17" s="10">
        <f t="shared" si="0"/>
        <v>2024</v>
      </c>
      <c r="B17" s="11">
        <v>45414</v>
      </c>
      <c r="C17" s="13" t="s">
        <v>363</v>
      </c>
      <c r="D17" s="10" t="s">
        <v>22</v>
      </c>
      <c r="E17" s="10">
        <v>94</v>
      </c>
      <c r="F17" s="12" t="s">
        <v>413</v>
      </c>
      <c r="G17" s="13"/>
      <c r="H17" s="19">
        <v>7.5</v>
      </c>
      <c r="I17" s="10" t="str">
        <f t="shared" si="1"/>
        <v>tavasz</v>
      </c>
    </row>
    <row r="18" spans="1:9" ht="34.5" x14ac:dyDescent="0.25">
      <c r="A18" s="10">
        <f t="shared" si="0"/>
        <v>2024</v>
      </c>
      <c r="B18" s="11">
        <v>45586</v>
      </c>
      <c r="C18" s="13" t="s">
        <v>386</v>
      </c>
      <c r="D18" s="10" t="s">
        <v>22</v>
      </c>
      <c r="E18" s="10">
        <v>81</v>
      </c>
      <c r="F18" s="12" t="s">
        <v>387</v>
      </c>
      <c r="G18" s="13"/>
      <c r="H18" s="19">
        <v>3.7</v>
      </c>
      <c r="I18" s="10" t="str">
        <f t="shared" si="1"/>
        <v>ősz</v>
      </c>
    </row>
    <row r="19" spans="1:9" x14ac:dyDescent="0.25">
      <c r="A19" s="10">
        <f t="shared" si="0"/>
        <v>2020</v>
      </c>
      <c r="B19" s="11">
        <v>44021</v>
      </c>
      <c r="C19" s="13" t="s">
        <v>23</v>
      </c>
      <c r="D19" s="10" t="s">
        <v>22</v>
      </c>
      <c r="E19" s="10">
        <v>90</v>
      </c>
      <c r="F19" s="12" t="s">
        <v>24</v>
      </c>
      <c r="G19" s="13"/>
      <c r="H19" s="19">
        <v>9.6</v>
      </c>
      <c r="I19" s="10" t="str">
        <f t="shared" si="1"/>
        <v>nyár</v>
      </c>
    </row>
    <row r="20" spans="1:9" ht="34.5" x14ac:dyDescent="0.25">
      <c r="A20" s="10">
        <f t="shared" si="0"/>
        <v>2022</v>
      </c>
      <c r="B20" s="11">
        <v>44896</v>
      </c>
      <c r="C20" s="13" t="s">
        <v>233</v>
      </c>
      <c r="D20" s="10" t="s">
        <v>22</v>
      </c>
      <c r="E20" s="10">
        <v>81</v>
      </c>
      <c r="F20" s="12" t="s">
        <v>24</v>
      </c>
      <c r="G20" s="13"/>
      <c r="H20" s="19">
        <v>5.2</v>
      </c>
      <c r="I20" s="10" t="str">
        <f t="shared" si="1"/>
        <v>tél</v>
      </c>
    </row>
    <row r="21" spans="1:9" x14ac:dyDescent="0.25">
      <c r="A21" s="10">
        <f t="shared" si="0"/>
        <v>2023</v>
      </c>
      <c r="B21" s="11">
        <v>45036</v>
      </c>
      <c r="C21" s="13" t="s">
        <v>275</v>
      </c>
      <c r="D21" s="10" t="s">
        <v>22</v>
      </c>
      <c r="E21" s="10">
        <v>149</v>
      </c>
      <c r="F21" s="12" t="s">
        <v>276</v>
      </c>
      <c r="G21" s="13"/>
      <c r="H21" s="19">
        <v>9</v>
      </c>
      <c r="I21" s="10" t="str">
        <f t="shared" si="1"/>
        <v>tavasz</v>
      </c>
    </row>
    <row r="22" spans="1:9" x14ac:dyDescent="0.25">
      <c r="A22" s="10">
        <f t="shared" si="0"/>
        <v>2022</v>
      </c>
      <c r="B22" s="11">
        <v>44903</v>
      </c>
      <c r="C22" s="13" t="s">
        <v>240</v>
      </c>
      <c r="D22" s="10" t="s">
        <v>22</v>
      </c>
      <c r="E22" s="10">
        <v>78</v>
      </c>
      <c r="F22" s="12" t="s">
        <v>241</v>
      </c>
      <c r="G22" s="13"/>
      <c r="H22" s="19">
        <v>8.9</v>
      </c>
      <c r="I22" s="10" t="str">
        <f t="shared" si="1"/>
        <v>tél</v>
      </c>
    </row>
    <row r="23" spans="1:9" x14ac:dyDescent="0.25">
      <c r="A23" s="10">
        <f t="shared" si="0"/>
        <v>2024</v>
      </c>
      <c r="B23" s="11">
        <v>45589</v>
      </c>
      <c r="C23" s="13" t="s">
        <v>388</v>
      </c>
      <c r="D23" s="10" t="s">
        <v>22</v>
      </c>
      <c r="E23" s="10">
        <v>72</v>
      </c>
      <c r="F23" s="12" t="s">
        <v>290</v>
      </c>
      <c r="G23" s="13"/>
      <c r="H23" s="19">
        <v>10</v>
      </c>
      <c r="I23" s="10" t="str">
        <f t="shared" si="1"/>
        <v>ősz</v>
      </c>
    </row>
    <row r="24" spans="1:9" ht="34.5" x14ac:dyDescent="0.25">
      <c r="A24" s="10">
        <f t="shared" si="0"/>
        <v>2020</v>
      </c>
      <c r="B24" s="11">
        <v>44035</v>
      </c>
      <c r="C24" s="13" t="s">
        <v>27</v>
      </c>
      <c r="D24" s="10" t="s">
        <v>22</v>
      </c>
      <c r="E24" s="10">
        <v>85</v>
      </c>
      <c r="F24" s="12" t="s">
        <v>28</v>
      </c>
      <c r="G24" s="13"/>
      <c r="H24" s="19">
        <v>8.9</v>
      </c>
      <c r="I24" s="10" t="str">
        <f t="shared" si="1"/>
        <v>nyár</v>
      </c>
    </row>
    <row r="25" spans="1:9" x14ac:dyDescent="0.25">
      <c r="A25" s="10">
        <f t="shared" si="0"/>
        <v>2022</v>
      </c>
      <c r="B25" s="11">
        <v>44875</v>
      </c>
      <c r="C25" s="13" t="s">
        <v>223</v>
      </c>
      <c r="D25" s="10" t="s">
        <v>22</v>
      </c>
      <c r="E25" s="10">
        <v>90</v>
      </c>
      <c r="F25" s="12" t="s">
        <v>418</v>
      </c>
      <c r="G25" s="13"/>
      <c r="H25" s="19">
        <v>8</v>
      </c>
      <c r="I25" s="10" t="str">
        <f t="shared" si="1"/>
        <v>ősz</v>
      </c>
    </row>
    <row r="26" spans="1:9" x14ac:dyDescent="0.25">
      <c r="A26" s="10">
        <f t="shared" si="0"/>
        <v>2022</v>
      </c>
      <c r="B26" s="11">
        <v>44826</v>
      </c>
      <c r="C26" s="13" t="s">
        <v>200</v>
      </c>
      <c r="D26" s="10" t="s">
        <v>22</v>
      </c>
      <c r="E26" s="10">
        <v>122</v>
      </c>
      <c r="F26" s="12" t="s">
        <v>201</v>
      </c>
      <c r="G26" s="13"/>
      <c r="H26" s="19">
        <v>7.6</v>
      </c>
      <c r="I26" s="10" t="str">
        <f t="shared" si="1"/>
        <v>ősz</v>
      </c>
    </row>
    <row r="27" spans="1:9" x14ac:dyDescent="0.25">
      <c r="A27" s="10">
        <f t="shared" si="0"/>
        <v>2024</v>
      </c>
      <c r="B27" s="11">
        <v>45393</v>
      </c>
      <c r="C27" s="13" t="s">
        <v>356</v>
      </c>
      <c r="D27" s="10" t="s">
        <v>22</v>
      </c>
      <c r="E27" s="10">
        <v>60</v>
      </c>
      <c r="F27" s="12" t="s">
        <v>357</v>
      </c>
      <c r="G27" s="13"/>
      <c r="H27" s="19">
        <v>7.3</v>
      </c>
      <c r="I27" s="10" t="str">
        <f t="shared" si="1"/>
        <v>tavasz</v>
      </c>
    </row>
    <row r="28" spans="1:9" x14ac:dyDescent="0.25">
      <c r="A28" s="10">
        <f t="shared" si="0"/>
        <v>2024</v>
      </c>
      <c r="B28" s="11">
        <v>45407</v>
      </c>
      <c r="C28" s="13" t="s">
        <v>361</v>
      </c>
      <c r="D28" s="10" t="s">
        <v>22</v>
      </c>
      <c r="E28" s="10">
        <v>93</v>
      </c>
      <c r="F28" s="12" t="s">
        <v>362</v>
      </c>
      <c r="G28" s="13"/>
      <c r="H28" s="19">
        <v>6.8</v>
      </c>
      <c r="I28" s="10" t="str">
        <f t="shared" si="1"/>
        <v>tavasz</v>
      </c>
    </row>
    <row r="29" spans="1:9" x14ac:dyDescent="0.25">
      <c r="A29" s="10">
        <f t="shared" si="0"/>
        <v>2021</v>
      </c>
      <c r="B29" s="11">
        <v>44385</v>
      </c>
      <c r="C29" s="13" t="s">
        <v>75</v>
      </c>
      <c r="D29" s="10" t="s">
        <v>22</v>
      </c>
      <c r="E29" s="10">
        <v>87</v>
      </c>
      <c r="F29" s="12" t="s">
        <v>76</v>
      </c>
      <c r="G29" s="13"/>
      <c r="H29" s="19">
        <v>10</v>
      </c>
      <c r="I29" s="10" t="str">
        <f t="shared" si="1"/>
        <v>nyár</v>
      </c>
    </row>
    <row r="30" spans="1:9" x14ac:dyDescent="0.25">
      <c r="A30" s="10">
        <f t="shared" si="0"/>
        <v>2022</v>
      </c>
      <c r="B30" s="11">
        <v>44840</v>
      </c>
      <c r="C30" s="13" t="s">
        <v>211</v>
      </c>
      <c r="D30" s="10" t="s">
        <v>22</v>
      </c>
      <c r="E30" s="10">
        <v>85</v>
      </c>
      <c r="F30" s="12" t="s">
        <v>212</v>
      </c>
      <c r="G30" s="13"/>
      <c r="H30" s="19">
        <v>9.5</v>
      </c>
      <c r="I30" s="10" t="str">
        <f t="shared" si="1"/>
        <v>ősz</v>
      </c>
    </row>
    <row r="31" spans="1:9" ht="34.5" x14ac:dyDescent="0.25">
      <c r="A31" s="10">
        <f t="shared" si="0"/>
        <v>2024</v>
      </c>
      <c r="B31" s="11">
        <v>45561</v>
      </c>
      <c r="C31" s="13" t="s">
        <v>376</v>
      </c>
      <c r="D31" s="10" t="s">
        <v>22</v>
      </c>
      <c r="E31" s="10">
        <v>96</v>
      </c>
      <c r="F31" s="12" t="s">
        <v>377</v>
      </c>
      <c r="G31" s="13"/>
      <c r="H31" s="19">
        <v>10</v>
      </c>
      <c r="I31" s="10" t="str">
        <f t="shared" si="1"/>
        <v>ősz</v>
      </c>
    </row>
    <row r="32" spans="1:9" x14ac:dyDescent="0.25">
      <c r="A32" s="10">
        <f t="shared" si="0"/>
        <v>2022</v>
      </c>
      <c r="B32" s="11">
        <v>44693</v>
      </c>
      <c r="C32" s="13" t="s">
        <v>162</v>
      </c>
      <c r="D32" s="10" t="s">
        <v>22</v>
      </c>
      <c r="E32" s="10">
        <v>103</v>
      </c>
      <c r="F32" s="12" t="s">
        <v>163</v>
      </c>
      <c r="G32" s="13"/>
      <c r="H32" s="19">
        <v>5.0999999999999996</v>
      </c>
      <c r="I32" s="10" t="str">
        <f t="shared" si="1"/>
        <v>tavasz</v>
      </c>
    </row>
    <row r="33" spans="1:9" x14ac:dyDescent="0.25">
      <c r="A33" s="10">
        <f t="shared" si="0"/>
        <v>2024</v>
      </c>
      <c r="B33" s="11">
        <v>45330</v>
      </c>
      <c r="C33" s="13" t="s">
        <v>342</v>
      </c>
      <c r="D33" s="10" t="s">
        <v>22</v>
      </c>
      <c r="E33" s="10">
        <v>83</v>
      </c>
      <c r="F33" s="12" t="s">
        <v>241</v>
      </c>
      <c r="G33" s="13"/>
      <c r="H33" s="19">
        <v>6.5</v>
      </c>
      <c r="I33" s="10" t="str">
        <f t="shared" si="1"/>
        <v>tél</v>
      </c>
    </row>
    <row r="34" spans="1:9" x14ac:dyDescent="0.25">
      <c r="A34" s="10">
        <f t="shared" ref="A34:A65" si="2">YEAR(B34)</f>
        <v>2022</v>
      </c>
      <c r="B34" s="11">
        <v>44875</v>
      </c>
      <c r="C34" s="13" t="s">
        <v>224</v>
      </c>
      <c r="D34" s="10" t="s">
        <v>22</v>
      </c>
      <c r="E34" s="10">
        <v>80</v>
      </c>
      <c r="F34" s="12" t="s">
        <v>225</v>
      </c>
      <c r="G34" s="13"/>
      <c r="H34" s="19">
        <v>5.5</v>
      </c>
      <c r="I34" s="10" t="str">
        <f t="shared" si="1"/>
        <v>ősz</v>
      </c>
    </row>
    <row r="35" spans="1:9" x14ac:dyDescent="0.25">
      <c r="A35" s="10">
        <f t="shared" si="2"/>
        <v>2024</v>
      </c>
      <c r="B35" s="11">
        <v>45617</v>
      </c>
      <c r="C35" s="13" t="s">
        <v>400</v>
      </c>
      <c r="D35" s="10" t="s">
        <v>22</v>
      </c>
      <c r="E35" s="10">
        <v>92</v>
      </c>
      <c r="F35" s="12" t="s">
        <v>411</v>
      </c>
      <c r="G35" s="13"/>
      <c r="H35" s="19" t="s">
        <v>420</v>
      </c>
      <c r="I35" s="10" t="str">
        <f t="shared" si="1"/>
        <v>ősz</v>
      </c>
    </row>
    <row r="36" spans="1:9" x14ac:dyDescent="0.25">
      <c r="A36" s="10">
        <f t="shared" si="2"/>
        <v>2021</v>
      </c>
      <c r="B36" s="11">
        <v>44385</v>
      </c>
      <c r="C36" s="13" t="s">
        <v>73</v>
      </c>
      <c r="D36" s="10" t="s">
        <v>22</v>
      </c>
      <c r="E36" s="10">
        <v>83</v>
      </c>
      <c r="F36" s="12" t="s">
        <v>74</v>
      </c>
      <c r="G36" s="13"/>
      <c r="H36" s="19">
        <v>5.3</v>
      </c>
      <c r="I36" s="10" t="str">
        <f t="shared" si="1"/>
        <v>nyár</v>
      </c>
    </row>
    <row r="37" spans="1:9" x14ac:dyDescent="0.25">
      <c r="A37" s="10">
        <f t="shared" si="2"/>
        <v>2022</v>
      </c>
      <c r="B37" s="11">
        <v>44819</v>
      </c>
      <c r="C37" s="13" t="s">
        <v>195</v>
      </c>
      <c r="D37" s="10" t="s">
        <v>22</v>
      </c>
      <c r="E37" s="10">
        <v>80</v>
      </c>
      <c r="F37" s="12" t="s">
        <v>196</v>
      </c>
      <c r="G37" s="13"/>
      <c r="H37" s="19">
        <v>9.4</v>
      </c>
      <c r="I37" s="10" t="str">
        <f t="shared" si="1"/>
        <v>ősz</v>
      </c>
    </row>
    <row r="38" spans="1:9" x14ac:dyDescent="0.25">
      <c r="A38" s="10">
        <f t="shared" si="2"/>
        <v>2024</v>
      </c>
      <c r="B38" s="11">
        <v>45631</v>
      </c>
      <c r="C38" s="13" t="s">
        <v>405</v>
      </c>
      <c r="D38" s="10" t="s">
        <v>22</v>
      </c>
      <c r="E38" s="10">
        <v>85</v>
      </c>
      <c r="F38" s="12" t="s">
        <v>406</v>
      </c>
      <c r="G38" s="13"/>
      <c r="H38" s="19" t="s">
        <v>420</v>
      </c>
      <c r="I38" s="10" t="str">
        <f t="shared" si="1"/>
        <v>tél</v>
      </c>
    </row>
    <row r="39" spans="1:9" x14ac:dyDescent="0.25">
      <c r="A39" s="10">
        <f t="shared" si="2"/>
        <v>2021</v>
      </c>
      <c r="B39" s="11">
        <v>44322</v>
      </c>
      <c r="C39" s="13" t="s">
        <v>48</v>
      </c>
      <c r="D39" s="10" t="s">
        <v>22</v>
      </c>
      <c r="E39" s="10">
        <v>81</v>
      </c>
      <c r="F39" s="12" t="s">
        <v>49</v>
      </c>
      <c r="G39" s="13"/>
      <c r="H39" s="19">
        <v>5.4</v>
      </c>
      <c r="I39" s="10" t="str">
        <f t="shared" si="1"/>
        <v>tavasz</v>
      </c>
    </row>
    <row r="40" spans="1:9" ht="34.5" x14ac:dyDescent="0.25">
      <c r="A40" s="10">
        <f t="shared" si="2"/>
        <v>2022</v>
      </c>
      <c r="B40" s="11">
        <v>44847</v>
      </c>
      <c r="C40" s="13" t="s">
        <v>213</v>
      </c>
      <c r="D40" s="10" t="s">
        <v>22</v>
      </c>
      <c r="E40" s="10">
        <v>80</v>
      </c>
      <c r="F40" s="12" t="s">
        <v>63</v>
      </c>
      <c r="G40" s="13"/>
      <c r="H40" s="19">
        <v>9.6</v>
      </c>
      <c r="I40" s="10" t="str">
        <f t="shared" si="1"/>
        <v>ősz</v>
      </c>
    </row>
    <row r="41" spans="1:9" x14ac:dyDescent="0.25">
      <c r="A41" s="10">
        <f t="shared" si="2"/>
        <v>2024</v>
      </c>
      <c r="B41" s="11">
        <v>45295</v>
      </c>
      <c r="C41" s="13" t="s">
        <v>333</v>
      </c>
      <c r="D41" s="10" t="s">
        <v>22</v>
      </c>
      <c r="E41" s="10">
        <v>90</v>
      </c>
      <c r="F41" s="12" t="s">
        <v>334</v>
      </c>
      <c r="G41" s="13"/>
      <c r="H41" s="19">
        <v>7</v>
      </c>
      <c r="I41" s="10" t="str">
        <f t="shared" si="1"/>
        <v>tél</v>
      </c>
    </row>
    <row r="42" spans="1:9" ht="34.5" x14ac:dyDescent="0.25">
      <c r="A42" s="10">
        <f t="shared" si="2"/>
        <v>2024</v>
      </c>
      <c r="B42" s="11">
        <v>45547</v>
      </c>
      <c r="C42" s="13" t="s">
        <v>368</v>
      </c>
      <c r="D42" s="10" t="s">
        <v>22</v>
      </c>
      <c r="E42" s="10">
        <v>71</v>
      </c>
      <c r="F42" s="12" t="s">
        <v>369</v>
      </c>
      <c r="G42" s="13"/>
      <c r="H42" s="19" t="s">
        <v>420</v>
      </c>
      <c r="I42" s="10" t="str">
        <f t="shared" si="1"/>
        <v>ősz</v>
      </c>
    </row>
    <row r="43" spans="1:9" x14ac:dyDescent="0.25">
      <c r="A43" s="10">
        <f t="shared" si="2"/>
        <v>2020</v>
      </c>
      <c r="B43" s="11">
        <v>44091</v>
      </c>
      <c r="C43" s="13" t="s">
        <v>42</v>
      </c>
      <c r="D43" s="10" t="s">
        <v>22</v>
      </c>
      <c r="E43" s="10">
        <v>71</v>
      </c>
      <c r="F43" s="12" t="s">
        <v>43</v>
      </c>
      <c r="G43" s="13"/>
      <c r="H43" s="19">
        <v>7.7</v>
      </c>
      <c r="I43" s="10" t="str">
        <f t="shared" si="1"/>
        <v>ősz</v>
      </c>
    </row>
    <row r="44" spans="1:9" x14ac:dyDescent="0.25">
      <c r="A44" s="10">
        <f t="shared" si="2"/>
        <v>2022</v>
      </c>
      <c r="B44" s="11">
        <v>44805</v>
      </c>
      <c r="C44" s="13" t="s">
        <v>191</v>
      </c>
      <c r="D44" s="10" t="s">
        <v>22</v>
      </c>
      <c r="E44" s="10">
        <v>103</v>
      </c>
      <c r="F44" s="12" t="s">
        <v>192</v>
      </c>
      <c r="G44" s="13"/>
      <c r="H44" s="19">
        <v>7.9</v>
      </c>
      <c r="I44" s="10" t="str">
        <f t="shared" si="1"/>
        <v>ősz</v>
      </c>
    </row>
    <row r="45" spans="1:9" x14ac:dyDescent="0.25">
      <c r="A45" s="10">
        <f t="shared" si="2"/>
        <v>2023</v>
      </c>
      <c r="B45" s="11">
        <v>45239</v>
      </c>
      <c r="C45" s="13" t="s">
        <v>314</v>
      </c>
      <c r="D45" s="10" t="s">
        <v>22</v>
      </c>
      <c r="E45" s="10">
        <v>90</v>
      </c>
      <c r="F45" s="12" t="s">
        <v>415</v>
      </c>
      <c r="G45" s="13"/>
      <c r="H45" s="19">
        <v>4</v>
      </c>
      <c r="I45" s="10" t="str">
        <f t="shared" si="1"/>
        <v>ősz</v>
      </c>
    </row>
    <row r="46" spans="1:9" x14ac:dyDescent="0.25">
      <c r="A46" s="10">
        <f t="shared" si="2"/>
        <v>2023</v>
      </c>
      <c r="B46" s="11">
        <v>45015</v>
      </c>
      <c r="C46" s="13" t="s">
        <v>267</v>
      </c>
      <c r="D46" s="10" t="s">
        <v>22</v>
      </c>
      <c r="E46" s="10">
        <v>65</v>
      </c>
      <c r="F46" s="12" t="s">
        <v>248</v>
      </c>
      <c r="G46" s="13"/>
      <c r="H46" s="19">
        <v>9.1</v>
      </c>
      <c r="I46" s="10" t="str">
        <f t="shared" si="1"/>
        <v>tavasz</v>
      </c>
    </row>
    <row r="47" spans="1:9" x14ac:dyDescent="0.25">
      <c r="A47" s="10">
        <f t="shared" si="2"/>
        <v>2021</v>
      </c>
      <c r="B47" s="11">
        <v>44448</v>
      </c>
      <c r="C47" s="13" t="s">
        <v>95</v>
      </c>
      <c r="D47" s="10" t="s">
        <v>22</v>
      </c>
      <c r="E47" s="10">
        <v>90</v>
      </c>
      <c r="F47" s="12" t="s">
        <v>96</v>
      </c>
      <c r="G47" s="13"/>
      <c r="H47" s="19">
        <v>6.3</v>
      </c>
      <c r="I47" s="10" t="str">
        <f t="shared" si="1"/>
        <v>ősz</v>
      </c>
    </row>
    <row r="48" spans="1:9" ht="34.5" x14ac:dyDescent="0.25">
      <c r="A48" s="10">
        <f t="shared" si="2"/>
        <v>2023</v>
      </c>
      <c r="B48" s="11">
        <v>45204</v>
      </c>
      <c r="C48" s="13" t="s">
        <v>299</v>
      </c>
      <c r="D48" s="10" t="s">
        <v>22</v>
      </c>
      <c r="E48" s="10">
        <v>85</v>
      </c>
      <c r="F48" s="12" t="s">
        <v>300</v>
      </c>
      <c r="G48" s="13"/>
      <c r="H48" s="19">
        <v>9.6</v>
      </c>
      <c r="I48" s="10" t="str">
        <f t="shared" si="1"/>
        <v>ősz</v>
      </c>
    </row>
    <row r="49" spans="1:9" x14ac:dyDescent="0.25">
      <c r="A49" s="10">
        <f t="shared" si="2"/>
        <v>2021</v>
      </c>
      <c r="B49" s="11">
        <v>44378</v>
      </c>
      <c r="C49" s="13" t="s">
        <v>68</v>
      </c>
      <c r="D49" s="10" t="s">
        <v>22</v>
      </c>
      <c r="E49" s="10">
        <v>81</v>
      </c>
      <c r="F49" s="12" t="s">
        <v>69</v>
      </c>
      <c r="G49" s="13"/>
      <c r="H49" s="19">
        <v>6.4</v>
      </c>
      <c r="I49" s="10" t="str">
        <f t="shared" si="1"/>
        <v>nyár</v>
      </c>
    </row>
    <row r="50" spans="1:9" ht="34.5" x14ac:dyDescent="0.25">
      <c r="A50" s="10">
        <f t="shared" si="2"/>
        <v>2020</v>
      </c>
      <c r="B50" s="11">
        <v>44014</v>
      </c>
      <c r="C50" s="13" t="s">
        <v>21</v>
      </c>
      <c r="D50" s="10" t="s">
        <v>22</v>
      </c>
      <c r="E50" s="10">
        <v>62</v>
      </c>
      <c r="F50" s="12" t="s">
        <v>143</v>
      </c>
      <c r="G50" s="13"/>
      <c r="H50" s="19">
        <v>9.6999999999999993</v>
      </c>
      <c r="I50" s="10" t="str">
        <f t="shared" si="1"/>
        <v>nyár</v>
      </c>
    </row>
    <row r="51" spans="1:9" x14ac:dyDescent="0.25">
      <c r="A51" s="10">
        <f t="shared" si="2"/>
        <v>2021</v>
      </c>
      <c r="B51" s="11">
        <v>44350</v>
      </c>
      <c r="C51" s="13" t="s">
        <v>62</v>
      </c>
      <c r="D51" s="10" t="s">
        <v>22</v>
      </c>
      <c r="E51" s="10">
        <v>72</v>
      </c>
      <c r="F51" s="12" t="s">
        <v>63</v>
      </c>
      <c r="G51" s="13"/>
      <c r="H51" s="19">
        <v>8.6</v>
      </c>
      <c r="I51" s="10" t="str">
        <f t="shared" si="1"/>
        <v>nyár</v>
      </c>
    </row>
    <row r="52" spans="1:9" x14ac:dyDescent="0.25">
      <c r="A52" s="10">
        <f t="shared" si="2"/>
        <v>2021</v>
      </c>
      <c r="B52" s="11">
        <v>44504</v>
      </c>
      <c r="C52" s="13" t="s">
        <v>127</v>
      </c>
      <c r="D52" s="10" t="s">
        <v>22</v>
      </c>
      <c r="E52" s="10">
        <v>88</v>
      </c>
      <c r="F52" s="12" t="s">
        <v>128</v>
      </c>
      <c r="G52" s="13"/>
      <c r="H52" s="19">
        <v>9.1999999999999993</v>
      </c>
      <c r="I52" s="10" t="str">
        <f t="shared" si="1"/>
        <v>ősz</v>
      </c>
    </row>
    <row r="53" spans="1:9" x14ac:dyDescent="0.25">
      <c r="A53" s="10">
        <f t="shared" si="2"/>
        <v>2023</v>
      </c>
      <c r="B53" s="11">
        <v>45183</v>
      </c>
      <c r="C53" s="13" t="s">
        <v>289</v>
      </c>
      <c r="D53" s="10" t="s">
        <v>22</v>
      </c>
      <c r="E53" s="10">
        <v>96</v>
      </c>
      <c r="F53" s="12" t="s">
        <v>290</v>
      </c>
      <c r="G53" s="13"/>
      <c r="H53" s="19">
        <v>9.1</v>
      </c>
      <c r="I53" s="10" t="str">
        <f t="shared" si="1"/>
        <v>ősz</v>
      </c>
    </row>
    <row r="54" spans="1:9" x14ac:dyDescent="0.25">
      <c r="A54" s="10">
        <f t="shared" si="2"/>
        <v>2022</v>
      </c>
      <c r="B54" s="11">
        <v>44812</v>
      </c>
      <c r="C54" s="13" t="s">
        <v>193</v>
      </c>
      <c r="D54" s="10" t="s">
        <v>22</v>
      </c>
      <c r="E54" s="10">
        <v>89</v>
      </c>
      <c r="F54" s="12" t="s">
        <v>194</v>
      </c>
      <c r="G54" s="13"/>
      <c r="H54" s="19">
        <v>7</v>
      </c>
      <c r="I54" s="10" t="str">
        <f t="shared" si="1"/>
        <v>ősz</v>
      </c>
    </row>
    <row r="55" spans="1:9" ht="69" x14ac:dyDescent="0.25">
      <c r="A55" s="10">
        <f t="shared" si="2"/>
        <v>2023</v>
      </c>
      <c r="B55" s="11">
        <v>45197</v>
      </c>
      <c r="C55" s="13" t="s">
        <v>294</v>
      </c>
      <c r="D55" s="10" t="s">
        <v>15</v>
      </c>
      <c r="E55" s="10">
        <v>96</v>
      </c>
      <c r="F55" s="12" t="s">
        <v>40</v>
      </c>
      <c r="G55" s="13" t="s">
        <v>295</v>
      </c>
      <c r="H55" s="19">
        <v>5.9</v>
      </c>
      <c r="I55" s="10" t="str">
        <f t="shared" si="1"/>
        <v>ősz</v>
      </c>
    </row>
    <row r="56" spans="1:9" ht="51.75" x14ac:dyDescent="0.25">
      <c r="A56" s="10">
        <f t="shared" si="2"/>
        <v>2024</v>
      </c>
      <c r="B56" s="11">
        <v>45330</v>
      </c>
      <c r="C56" s="13" t="s">
        <v>339</v>
      </c>
      <c r="D56" s="10" t="s">
        <v>15</v>
      </c>
      <c r="E56" s="10">
        <v>103</v>
      </c>
      <c r="F56" s="12" t="s">
        <v>340</v>
      </c>
      <c r="G56" s="13" t="s">
        <v>341</v>
      </c>
      <c r="H56" s="19">
        <v>8.1999999999999993</v>
      </c>
      <c r="I56" s="10" t="str">
        <f t="shared" si="1"/>
        <v>tél</v>
      </c>
    </row>
    <row r="57" spans="1:9" ht="69" x14ac:dyDescent="0.25">
      <c r="A57" s="10">
        <f t="shared" si="2"/>
        <v>2023</v>
      </c>
      <c r="B57" s="11">
        <v>45029</v>
      </c>
      <c r="C57" s="13" t="s">
        <v>272</v>
      </c>
      <c r="D57" s="10" t="s">
        <v>15</v>
      </c>
      <c r="E57" s="10">
        <v>84</v>
      </c>
      <c r="F57" s="12" t="s">
        <v>273</v>
      </c>
      <c r="G57" s="13" t="s">
        <v>274</v>
      </c>
      <c r="H57" s="19">
        <v>7.7</v>
      </c>
      <c r="I57" s="10" t="str">
        <f t="shared" si="1"/>
        <v>tavasz</v>
      </c>
    </row>
    <row r="58" spans="1:9" ht="103.5" x14ac:dyDescent="0.25">
      <c r="A58" s="10">
        <f t="shared" si="2"/>
        <v>2022</v>
      </c>
      <c r="B58" s="11">
        <v>44567</v>
      </c>
      <c r="C58" s="13" t="s">
        <v>144</v>
      </c>
      <c r="D58" s="10" t="s">
        <v>15</v>
      </c>
      <c r="E58" s="10">
        <v>115</v>
      </c>
      <c r="F58" s="12" t="s">
        <v>145</v>
      </c>
      <c r="G58" s="13" t="s">
        <v>146</v>
      </c>
      <c r="H58" s="19">
        <v>8</v>
      </c>
      <c r="I58" s="10" t="str">
        <f t="shared" si="1"/>
        <v>tél</v>
      </c>
    </row>
    <row r="59" spans="1:9" ht="69" x14ac:dyDescent="0.25">
      <c r="A59" s="10">
        <f t="shared" si="2"/>
        <v>2020</v>
      </c>
      <c r="B59" s="11">
        <v>43944</v>
      </c>
      <c r="C59" s="13" t="s">
        <v>18</v>
      </c>
      <c r="D59" s="10" t="s">
        <v>15</v>
      </c>
      <c r="E59" s="10">
        <v>92</v>
      </c>
      <c r="F59" s="12" t="s">
        <v>19</v>
      </c>
      <c r="G59" s="13" t="s">
        <v>20</v>
      </c>
      <c r="H59" s="19">
        <v>6</v>
      </c>
      <c r="I59" s="10" t="str">
        <f t="shared" si="1"/>
        <v>tavasz</v>
      </c>
    </row>
    <row r="60" spans="1:9" ht="51.75" x14ac:dyDescent="0.25">
      <c r="A60" s="10">
        <f t="shared" si="2"/>
        <v>2022</v>
      </c>
      <c r="B60" s="11">
        <v>44854</v>
      </c>
      <c r="C60" s="13" t="s">
        <v>214</v>
      </c>
      <c r="D60" s="10" t="s">
        <v>15</v>
      </c>
      <c r="E60" s="10">
        <v>90</v>
      </c>
      <c r="F60" s="12" t="s">
        <v>215</v>
      </c>
      <c r="G60" s="13" t="s">
        <v>216</v>
      </c>
      <c r="H60" s="19">
        <v>6.7</v>
      </c>
      <c r="I60" s="10" t="str">
        <f t="shared" si="1"/>
        <v>ősz</v>
      </c>
    </row>
    <row r="61" spans="1:9" ht="34.5" x14ac:dyDescent="0.25">
      <c r="A61" s="10">
        <f t="shared" si="2"/>
        <v>2024</v>
      </c>
      <c r="B61" s="11">
        <v>45568</v>
      </c>
      <c r="C61" s="13" t="s">
        <v>380</v>
      </c>
      <c r="D61" s="10" t="s">
        <v>15</v>
      </c>
      <c r="E61" s="10">
        <v>95</v>
      </c>
      <c r="F61" s="12" t="s">
        <v>412</v>
      </c>
      <c r="G61" s="13" t="s">
        <v>381</v>
      </c>
      <c r="H61" s="19">
        <v>6.5</v>
      </c>
      <c r="I61" s="10" t="str">
        <f t="shared" si="1"/>
        <v>ősz</v>
      </c>
    </row>
    <row r="62" spans="1:9" ht="51.75" x14ac:dyDescent="0.25">
      <c r="A62" s="10">
        <f t="shared" si="2"/>
        <v>2021</v>
      </c>
      <c r="B62" s="11">
        <v>44343</v>
      </c>
      <c r="C62" s="13" t="s">
        <v>59</v>
      </c>
      <c r="D62" s="10" t="s">
        <v>15</v>
      </c>
      <c r="E62" s="10">
        <v>153</v>
      </c>
      <c r="F62" s="12" t="s">
        <v>60</v>
      </c>
      <c r="G62" s="13" t="s">
        <v>61</v>
      </c>
      <c r="H62" s="19">
        <v>6.4</v>
      </c>
      <c r="I62" s="10" t="str">
        <f t="shared" si="1"/>
        <v>tavasz</v>
      </c>
    </row>
    <row r="63" spans="1:9" ht="51.75" x14ac:dyDescent="0.25">
      <c r="A63" s="10">
        <f t="shared" si="2"/>
        <v>2024</v>
      </c>
      <c r="B63" s="11">
        <v>45575</v>
      </c>
      <c r="C63" s="13" t="s">
        <v>384</v>
      </c>
      <c r="D63" s="10" t="s">
        <v>15</v>
      </c>
      <c r="E63" s="10">
        <v>82</v>
      </c>
      <c r="F63" s="12" t="s">
        <v>19</v>
      </c>
      <c r="G63" s="13" t="s">
        <v>385</v>
      </c>
      <c r="H63" s="19">
        <v>8</v>
      </c>
      <c r="I63" s="10" t="str">
        <f t="shared" si="1"/>
        <v>ősz</v>
      </c>
    </row>
    <row r="64" spans="1:9" ht="69" x14ac:dyDescent="0.25">
      <c r="A64" s="10">
        <f t="shared" si="2"/>
        <v>2021</v>
      </c>
      <c r="B64" s="11">
        <v>44497</v>
      </c>
      <c r="C64" s="13" t="s">
        <v>117</v>
      </c>
      <c r="D64" s="10" t="s">
        <v>15</v>
      </c>
      <c r="E64" s="10">
        <v>113</v>
      </c>
      <c r="F64" s="12" t="s">
        <v>118</v>
      </c>
      <c r="G64" s="13" t="s">
        <v>119</v>
      </c>
      <c r="H64" s="19">
        <v>10</v>
      </c>
      <c r="I64" s="10" t="str">
        <f t="shared" si="1"/>
        <v>ősz</v>
      </c>
    </row>
    <row r="65" spans="1:9" ht="51.75" x14ac:dyDescent="0.25">
      <c r="A65" s="10">
        <f t="shared" si="2"/>
        <v>2023</v>
      </c>
      <c r="B65" s="11">
        <v>45232</v>
      </c>
      <c r="C65" s="13" t="s">
        <v>307</v>
      </c>
      <c r="D65" s="10" t="s">
        <v>15</v>
      </c>
      <c r="E65" s="10">
        <v>104</v>
      </c>
      <c r="F65" s="12" t="s">
        <v>308</v>
      </c>
      <c r="G65" s="13" t="s">
        <v>309</v>
      </c>
      <c r="H65" s="19">
        <v>7.8</v>
      </c>
      <c r="I65" s="10" t="str">
        <f t="shared" si="1"/>
        <v>ősz</v>
      </c>
    </row>
    <row r="66" spans="1:9" ht="51.75" x14ac:dyDescent="0.25">
      <c r="A66" s="10">
        <f t="shared" ref="A66:A97" si="3">YEAR(B66)</f>
        <v>2021</v>
      </c>
      <c r="B66" s="11">
        <v>44476</v>
      </c>
      <c r="C66" s="13" t="s">
        <v>110</v>
      </c>
      <c r="D66" s="10" t="s">
        <v>15</v>
      </c>
      <c r="E66" s="10">
        <v>99</v>
      </c>
      <c r="F66" s="12" t="s">
        <v>111</v>
      </c>
      <c r="G66" s="13" t="s">
        <v>112</v>
      </c>
      <c r="H66" s="19">
        <v>4.5999999999999996</v>
      </c>
      <c r="I66" s="10" t="str">
        <f t="shared" si="1"/>
        <v>ősz</v>
      </c>
    </row>
    <row r="67" spans="1:9" ht="51.75" x14ac:dyDescent="0.25">
      <c r="A67" s="10">
        <f t="shared" si="3"/>
        <v>2024</v>
      </c>
      <c r="B67" s="11">
        <v>45596</v>
      </c>
      <c r="C67" s="13" t="s">
        <v>389</v>
      </c>
      <c r="D67" s="10" t="s">
        <v>15</v>
      </c>
      <c r="E67" s="10">
        <v>100</v>
      </c>
      <c r="F67" s="12" t="s">
        <v>390</v>
      </c>
      <c r="G67" s="13" t="s">
        <v>391</v>
      </c>
      <c r="H67" s="19">
        <v>9.1</v>
      </c>
      <c r="I67" s="10" t="str">
        <f t="shared" ref="I67:I130" si="4">IF(OR(MONTH(B67)=12,MONTH(B67)&lt;=2),"tél",IF(AND(MONTH(B67)&gt;=3,MONTH(B67)&lt;=5),"tavasz",IF(AND(MONTH(B67)&gt;=6,MONTH(B67)&lt;=8),"nyár","ősz")))</f>
        <v>ősz</v>
      </c>
    </row>
    <row r="68" spans="1:9" ht="34.5" x14ac:dyDescent="0.25">
      <c r="A68" s="10">
        <f t="shared" si="3"/>
        <v>2021</v>
      </c>
      <c r="B68" s="11">
        <v>44525</v>
      </c>
      <c r="C68" s="13" t="s">
        <v>129</v>
      </c>
      <c r="D68" s="10" t="s">
        <v>15</v>
      </c>
      <c r="E68" s="10">
        <v>97</v>
      </c>
      <c r="F68" s="12" t="s">
        <v>130</v>
      </c>
      <c r="G68" s="13" t="s">
        <v>131</v>
      </c>
      <c r="H68" s="19">
        <v>6.1</v>
      </c>
      <c r="I68" s="10" t="str">
        <f t="shared" si="4"/>
        <v>ősz</v>
      </c>
    </row>
    <row r="69" spans="1:9" ht="51.75" x14ac:dyDescent="0.25">
      <c r="A69" s="10">
        <f>YEAR(B69)</f>
        <v>2024</v>
      </c>
      <c r="B69" s="11">
        <v>45554</v>
      </c>
      <c r="C69" s="13" t="s">
        <v>373</v>
      </c>
      <c r="D69" s="10" t="s">
        <v>15</v>
      </c>
      <c r="E69" s="10">
        <v>119</v>
      </c>
      <c r="F69" s="12" t="s">
        <v>374</v>
      </c>
      <c r="G69" s="13" t="s">
        <v>375</v>
      </c>
      <c r="H69" s="19">
        <v>7.3</v>
      </c>
      <c r="I69" s="10" t="str">
        <f>IF(OR(MONTH(B69)=12,MONTH(B69)&lt;=2),"tél",IF(AND(MONTH(B69)&gt;=3,MONTH(B69)&lt;=5),"tavasz",IF(AND(MONTH(B69)&gt;=6,MONTH(B69)&lt;=8),"nyár","ősz")))</f>
        <v>ősz</v>
      </c>
    </row>
    <row r="70" spans="1:9" ht="34.5" x14ac:dyDescent="0.25">
      <c r="A70" s="10">
        <f t="shared" si="3"/>
        <v>2020</v>
      </c>
      <c r="B70" s="11">
        <v>44098</v>
      </c>
      <c r="C70" s="13" t="s">
        <v>44</v>
      </c>
      <c r="D70" s="10" t="s">
        <v>15</v>
      </c>
      <c r="E70" s="10">
        <v>95</v>
      </c>
      <c r="F70" s="12" t="s">
        <v>45</v>
      </c>
      <c r="G70" s="13" t="s">
        <v>46</v>
      </c>
      <c r="H70" s="19">
        <v>6.1</v>
      </c>
      <c r="I70" s="10" t="str">
        <f t="shared" si="4"/>
        <v>ősz</v>
      </c>
    </row>
    <row r="71" spans="1:9" ht="34.5" x14ac:dyDescent="0.25">
      <c r="A71" s="10">
        <f t="shared" si="3"/>
        <v>2021</v>
      </c>
      <c r="B71" s="11">
        <v>44329</v>
      </c>
      <c r="C71" s="13" t="s">
        <v>53</v>
      </c>
      <c r="D71" s="10" t="s">
        <v>15</v>
      </c>
      <c r="E71" s="10">
        <v>101</v>
      </c>
      <c r="F71" s="12" t="s">
        <v>54</v>
      </c>
      <c r="G71" s="13" t="s">
        <v>55</v>
      </c>
      <c r="H71" s="19">
        <v>6.5</v>
      </c>
      <c r="I71" s="10" t="str">
        <f t="shared" si="4"/>
        <v>tavasz</v>
      </c>
    </row>
    <row r="72" spans="1:9" ht="34.5" x14ac:dyDescent="0.25">
      <c r="A72" s="10">
        <f t="shared" si="3"/>
        <v>2023</v>
      </c>
      <c r="B72" s="11">
        <v>45022</v>
      </c>
      <c r="C72" s="13" t="s">
        <v>269</v>
      </c>
      <c r="D72" s="10" t="s">
        <v>15</v>
      </c>
      <c r="E72" s="10">
        <v>96</v>
      </c>
      <c r="F72" s="12" t="s">
        <v>270</v>
      </c>
      <c r="G72" s="13" t="s">
        <v>271</v>
      </c>
      <c r="H72" s="19">
        <v>6.2</v>
      </c>
      <c r="I72" s="10" t="str">
        <f t="shared" si="4"/>
        <v>tavasz</v>
      </c>
    </row>
    <row r="73" spans="1:9" ht="34.5" x14ac:dyDescent="0.25">
      <c r="A73" s="10">
        <f t="shared" si="3"/>
        <v>2021</v>
      </c>
      <c r="B73" s="11">
        <v>44448</v>
      </c>
      <c r="C73" s="13" t="s">
        <v>92</v>
      </c>
      <c r="D73" s="10" t="s">
        <v>15</v>
      </c>
      <c r="E73" s="10">
        <v>92</v>
      </c>
      <c r="F73" s="12" t="s">
        <v>93</v>
      </c>
      <c r="G73" s="13" t="s">
        <v>94</v>
      </c>
      <c r="H73" s="19">
        <v>5.6</v>
      </c>
      <c r="I73" s="10" t="str">
        <f t="shared" si="4"/>
        <v>ősz</v>
      </c>
    </row>
    <row r="74" spans="1:9" ht="69" x14ac:dyDescent="0.25">
      <c r="A74" s="10">
        <f t="shared" si="3"/>
        <v>2023</v>
      </c>
      <c r="B74" s="11">
        <v>45008</v>
      </c>
      <c r="C74" s="13" t="s">
        <v>263</v>
      </c>
      <c r="D74" s="10" t="s">
        <v>15</v>
      </c>
      <c r="E74" s="10">
        <v>95</v>
      </c>
      <c r="F74" s="12" t="s">
        <v>264</v>
      </c>
      <c r="G74" s="13" t="s">
        <v>265</v>
      </c>
      <c r="H74" s="19">
        <v>7.6</v>
      </c>
      <c r="I74" s="10" t="str">
        <f t="shared" si="4"/>
        <v>tavasz</v>
      </c>
    </row>
    <row r="75" spans="1:9" ht="34.5" x14ac:dyDescent="0.25">
      <c r="A75" s="10">
        <f t="shared" si="3"/>
        <v>2021</v>
      </c>
      <c r="B75" s="11">
        <v>44336</v>
      </c>
      <c r="C75" s="13" t="s">
        <v>56</v>
      </c>
      <c r="D75" s="10" t="s">
        <v>15</v>
      </c>
      <c r="E75" s="10">
        <v>105</v>
      </c>
      <c r="F75" s="12" t="s">
        <v>57</v>
      </c>
      <c r="G75" s="13" t="s">
        <v>58</v>
      </c>
      <c r="H75" s="19">
        <v>4.8</v>
      </c>
      <c r="I75" s="10" t="str">
        <f t="shared" si="4"/>
        <v>tavasz</v>
      </c>
    </row>
    <row r="76" spans="1:9" ht="34.5" x14ac:dyDescent="0.25">
      <c r="A76" s="10">
        <f t="shared" si="3"/>
        <v>2022</v>
      </c>
      <c r="B76" s="11">
        <v>44861</v>
      </c>
      <c r="C76" s="13" t="s">
        <v>218</v>
      </c>
      <c r="D76" s="10" t="s">
        <v>15</v>
      </c>
      <c r="E76" s="10">
        <v>84</v>
      </c>
      <c r="F76" s="12" t="s">
        <v>101</v>
      </c>
      <c r="G76" s="13" t="s">
        <v>219</v>
      </c>
      <c r="H76" s="19">
        <v>6.9</v>
      </c>
      <c r="I76" s="10" t="str">
        <f t="shared" si="4"/>
        <v>ősz</v>
      </c>
    </row>
    <row r="77" spans="1:9" x14ac:dyDescent="0.25">
      <c r="A77" s="10">
        <f t="shared" si="3"/>
        <v>2024</v>
      </c>
      <c r="B77" s="11">
        <v>45568</v>
      </c>
      <c r="C77" s="16" t="s">
        <v>431</v>
      </c>
      <c r="D77" s="10" t="s">
        <v>15</v>
      </c>
      <c r="E77" s="10">
        <v>88</v>
      </c>
      <c r="F77" s="12" t="s">
        <v>382</v>
      </c>
      <c r="G77" s="13" t="s">
        <v>383</v>
      </c>
      <c r="H77" s="19">
        <v>7.3</v>
      </c>
      <c r="I77" s="10" t="str">
        <f t="shared" si="4"/>
        <v>ősz</v>
      </c>
    </row>
    <row r="78" spans="1:9" ht="51.75" x14ac:dyDescent="0.25">
      <c r="A78" s="10">
        <f t="shared" si="3"/>
        <v>2023</v>
      </c>
      <c r="B78" s="11">
        <v>44938</v>
      </c>
      <c r="C78" s="13" t="s">
        <v>247</v>
      </c>
      <c r="D78" s="10" t="s">
        <v>15</v>
      </c>
      <c r="E78" s="10">
        <v>73</v>
      </c>
      <c r="F78" s="12" t="s">
        <v>248</v>
      </c>
      <c r="G78" s="13" t="s">
        <v>249</v>
      </c>
      <c r="H78" s="19">
        <v>6.2</v>
      </c>
      <c r="I78" s="10" t="str">
        <f t="shared" si="4"/>
        <v>tél</v>
      </c>
    </row>
    <row r="79" spans="1:9" ht="51.75" x14ac:dyDescent="0.25">
      <c r="A79" s="10">
        <f t="shared" si="3"/>
        <v>2024</v>
      </c>
      <c r="B79" s="11">
        <v>45365</v>
      </c>
      <c r="C79" s="13" t="s">
        <v>349</v>
      </c>
      <c r="D79" s="10" t="s">
        <v>15</v>
      </c>
      <c r="E79" s="10">
        <v>71</v>
      </c>
      <c r="F79" s="12" t="s">
        <v>19</v>
      </c>
      <c r="G79" s="13" t="s">
        <v>350</v>
      </c>
      <c r="H79" s="19">
        <v>8.6999999999999993</v>
      </c>
      <c r="I79" s="10" t="str">
        <f t="shared" si="4"/>
        <v>tavasz</v>
      </c>
    </row>
    <row r="80" spans="1:9" ht="51.75" x14ac:dyDescent="0.25">
      <c r="A80" s="10">
        <f t="shared" si="3"/>
        <v>2021</v>
      </c>
      <c r="B80" s="11">
        <v>44469</v>
      </c>
      <c r="C80" s="13" t="s">
        <v>107</v>
      </c>
      <c r="D80" s="10" t="s">
        <v>15</v>
      </c>
      <c r="E80" s="10">
        <v>98</v>
      </c>
      <c r="F80" s="12" t="s">
        <v>108</v>
      </c>
      <c r="G80" s="13" t="s">
        <v>109</v>
      </c>
      <c r="H80" s="19">
        <v>8.4</v>
      </c>
      <c r="I80" s="10" t="str">
        <f t="shared" si="4"/>
        <v>ősz</v>
      </c>
    </row>
    <row r="81" spans="1:9" x14ac:dyDescent="0.25">
      <c r="A81" s="10">
        <f t="shared" si="3"/>
        <v>2022</v>
      </c>
      <c r="B81" s="11">
        <v>44896</v>
      </c>
      <c r="C81" s="13" t="s">
        <v>234</v>
      </c>
      <c r="D81" s="10" t="s">
        <v>15</v>
      </c>
      <c r="E81" s="10">
        <v>108</v>
      </c>
      <c r="F81" s="12" t="s">
        <v>235</v>
      </c>
      <c r="G81" s="13" t="s">
        <v>236</v>
      </c>
      <c r="H81" s="19">
        <v>8.1</v>
      </c>
      <c r="I81" s="10" t="str">
        <f t="shared" si="4"/>
        <v>tél</v>
      </c>
    </row>
    <row r="82" spans="1:9" ht="69" x14ac:dyDescent="0.25">
      <c r="A82" s="10">
        <f t="shared" si="3"/>
        <v>2024</v>
      </c>
      <c r="B82" s="11">
        <v>45344</v>
      </c>
      <c r="C82" s="13" t="s">
        <v>346</v>
      </c>
      <c r="D82" s="10" t="s">
        <v>15</v>
      </c>
      <c r="E82" s="10">
        <v>85</v>
      </c>
      <c r="F82" s="12" t="s">
        <v>347</v>
      </c>
      <c r="G82" s="13" t="s">
        <v>348</v>
      </c>
      <c r="H82" s="19">
        <v>7.7</v>
      </c>
      <c r="I82" s="10" t="str">
        <f t="shared" si="4"/>
        <v>tél</v>
      </c>
    </row>
    <row r="83" spans="1:9" ht="51.75" x14ac:dyDescent="0.25">
      <c r="A83" s="10">
        <f t="shared" si="3"/>
        <v>2023</v>
      </c>
      <c r="B83" s="11">
        <v>45057</v>
      </c>
      <c r="C83" s="13" t="s">
        <v>280</v>
      </c>
      <c r="D83" s="10" t="s">
        <v>15</v>
      </c>
      <c r="E83" s="10">
        <v>73</v>
      </c>
      <c r="F83" s="12" t="s">
        <v>87</v>
      </c>
      <c r="G83" s="13" t="s">
        <v>281</v>
      </c>
      <c r="H83" s="19">
        <v>5.6</v>
      </c>
      <c r="I83" s="10" t="str">
        <f t="shared" si="4"/>
        <v>tavasz</v>
      </c>
    </row>
    <row r="84" spans="1:9" ht="51.75" x14ac:dyDescent="0.25">
      <c r="A84" s="10">
        <f t="shared" si="3"/>
        <v>2021</v>
      </c>
      <c r="B84" s="11">
        <v>44546</v>
      </c>
      <c r="C84" s="13" t="s">
        <v>138</v>
      </c>
      <c r="D84" s="10" t="s">
        <v>15</v>
      </c>
      <c r="E84" s="10">
        <v>123</v>
      </c>
      <c r="F84" s="12" t="s">
        <v>141</v>
      </c>
      <c r="G84" s="13" t="s">
        <v>139</v>
      </c>
      <c r="H84" s="19">
        <v>8.1</v>
      </c>
      <c r="I84" s="10" t="str">
        <f t="shared" si="4"/>
        <v>tél</v>
      </c>
    </row>
    <row r="85" spans="1:9" ht="103.5" x14ac:dyDescent="0.25">
      <c r="A85" s="10">
        <f t="shared" si="3"/>
        <v>2023</v>
      </c>
      <c r="B85" s="11">
        <v>45246</v>
      </c>
      <c r="C85" s="13" t="s">
        <v>319</v>
      </c>
      <c r="D85" s="10" t="s">
        <v>15</v>
      </c>
      <c r="E85" s="10">
        <v>109</v>
      </c>
      <c r="F85" s="12" t="s">
        <v>320</v>
      </c>
      <c r="G85" s="13" t="s">
        <v>321</v>
      </c>
      <c r="H85" s="19">
        <v>5.8</v>
      </c>
      <c r="I85" s="10" t="str">
        <f t="shared" si="4"/>
        <v>ősz</v>
      </c>
    </row>
    <row r="86" spans="1:9" x14ac:dyDescent="0.25">
      <c r="A86" s="10">
        <f t="shared" si="3"/>
        <v>2022</v>
      </c>
      <c r="B86" s="11">
        <v>44826</v>
      </c>
      <c r="C86" s="13" t="s">
        <v>208</v>
      </c>
      <c r="D86" s="10" t="s">
        <v>15</v>
      </c>
      <c r="E86" s="10">
        <v>98</v>
      </c>
      <c r="F86" s="12" t="s">
        <v>209</v>
      </c>
      <c r="G86" s="13" t="s">
        <v>210</v>
      </c>
      <c r="H86" s="19">
        <v>6.8</v>
      </c>
      <c r="I86" s="10" t="str">
        <f t="shared" si="4"/>
        <v>ősz</v>
      </c>
    </row>
    <row r="87" spans="1:9" x14ac:dyDescent="0.25">
      <c r="A87" s="10">
        <f t="shared" si="3"/>
        <v>2020</v>
      </c>
      <c r="B87" s="11">
        <v>44091</v>
      </c>
      <c r="C87" s="13" t="s">
        <v>39</v>
      </c>
      <c r="D87" s="10" t="s">
        <v>15</v>
      </c>
      <c r="E87" s="10">
        <v>97</v>
      </c>
      <c r="F87" s="12" t="s">
        <v>40</v>
      </c>
      <c r="G87" s="13" t="s">
        <v>41</v>
      </c>
      <c r="H87" s="19">
        <v>6.2</v>
      </c>
      <c r="I87" s="10" t="str">
        <f t="shared" si="4"/>
        <v>ősz</v>
      </c>
    </row>
    <row r="88" spans="1:9" ht="34.5" x14ac:dyDescent="0.25">
      <c r="A88" s="10">
        <f t="shared" si="3"/>
        <v>2021</v>
      </c>
      <c r="B88" s="11">
        <v>44504</v>
      </c>
      <c r="C88" s="13" t="s">
        <v>124</v>
      </c>
      <c r="D88" s="10" t="s">
        <v>15</v>
      </c>
      <c r="E88" s="10">
        <v>95</v>
      </c>
      <c r="F88" s="12" t="s">
        <v>125</v>
      </c>
      <c r="G88" s="13" t="s">
        <v>126</v>
      </c>
      <c r="H88" s="19">
        <v>7.2</v>
      </c>
      <c r="I88" s="10" t="str">
        <f t="shared" si="4"/>
        <v>ősz</v>
      </c>
    </row>
    <row r="89" spans="1:9" ht="51.75" x14ac:dyDescent="0.25">
      <c r="A89" s="10">
        <f t="shared" si="3"/>
        <v>2023</v>
      </c>
      <c r="B89" s="11">
        <v>45204</v>
      </c>
      <c r="C89" s="13" t="s">
        <v>296</v>
      </c>
      <c r="D89" s="10" t="s">
        <v>15</v>
      </c>
      <c r="E89" s="10">
        <v>151</v>
      </c>
      <c r="F89" s="12" t="s">
        <v>297</v>
      </c>
      <c r="G89" s="13" t="s">
        <v>298</v>
      </c>
      <c r="H89" s="19">
        <v>7.4</v>
      </c>
      <c r="I89" s="10" t="str">
        <f t="shared" si="4"/>
        <v>ősz</v>
      </c>
    </row>
    <row r="90" spans="1:9" ht="69" x14ac:dyDescent="0.25">
      <c r="A90" s="10">
        <f t="shared" si="3"/>
        <v>2022</v>
      </c>
      <c r="B90" s="11">
        <v>44637</v>
      </c>
      <c r="C90" s="13" t="s">
        <v>158</v>
      </c>
      <c r="D90" s="10" t="s">
        <v>15</v>
      </c>
      <c r="E90" s="10">
        <v>82</v>
      </c>
      <c r="F90" s="12" t="s">
        <v>242</v>
      </c>
      <c r="G90" s="13" t="s">
        <v>159</v>
      </c>
      <c r="H90" s="19">
        <v>4.9000000000000004</v>
      </c>
      <c r="I90" s="10" t="str">
        <f t="shared" si="4"/>
        <v>tavasz</v>
      </c>
    </row>
    <row r="91" spans="1:9" ht="69" x14ac:dyDescent="0.25">
      <c r="A91" s="10">
        <f t="shared" si="3"/>
        <v>2023</v>
      </c>
      <c r="B91" s="11">
        <v>45225</v>
      </c>
      <c r="C91" s="13" t="s">
        <v>304</v>
      </c>
      <c r="D91" s="10" t="s">
        <v>15</v>
      </c>
      <c r="E91" s="10">
        <v>110</v>
      </c>
      <c r="F91" s="12" t="s">
        <v>305</v>
      </c>
      <c r="G91" s="13" t="s">
        <v>306</v>
      </c>
      <c r="H91" s="19">
        <v>6.6</v>
      </c>
      <c r="I91" s="10" t="str">
        <f t="shared" si="4"/>
        <v>ősz</v>
      </c>
    </row>
    <row r="92" spans="1:9" ht="51.75" x14ac:dyDescent="0.25">
      <c r="A92" s="10">
        <f t="shared" si="3"/>
        <v>2022</v>
      </c>
      <c r="B92" s="11">
        <v>44614</v>
      </c>
      <c r="C92" s="13" t="s">
        <v>147</v>
      </c>
      <c r="D92" s="10" t="s">
        <v>15</v>
      </c>
      <c r="E92" s="10">
        <v>77</v>
      </c>
      <c r="F92" s="12" t="s">
        <v>148</v>
      </c>
      <c r="G92" s="13" t="s">
        <v>149</v>
      </c>
      <c r="H92" s="19">
        <v>5.5</v>
      </c>
      <c r="I92" s="10" t="str">
        <f t="shared" si="4"/>
        <v>tél</v>
      </c>
    </row>
    <row r="93" spans="1:9" ht="51.75" x14ac:dyDescent="0.25">
      <c r="A93" s="10">
        <f t="shared" si="3"/>
        <v>2024</v>
      </c>
      <c r="B93" s="11">
        <v>45337</v>
      </c>
      <c r="C93" s="13" t="s">
        <v>343</v>
      </c>
      <c r="D93" s="10" t="s">
        <v>15</v>
      </c>
      <c r="E93" s="10">
        <v>108</v>
      </c>
      <c r="F93" s="12" t="s">
        <v>344</v>
      </c>
      <c r="G93" s="13" t="s">
        <v>345</v>
      </c>
      <c r="H93" s="19">
        <v>9.3000000000000007</v>
      </c>
      <c r="I93" s="10" t="str">
        <f t="shared" si="4"/>
        <v>tél</v>
      </c>
    </row>
    <row r="94" spans="1:9" ht="51.75" x14ac:dyDescent="0.25">
      <c r="A94" s="10">
        <f t="shared" si="3"/>
        <v>2021</v>
      </c>
      <c r="B94" s="11">
        <v>44380</v>
      </c>
      <c r="C94" s="13" t="s">
        <v>70</v>
      </c>
      <c r="D94" s="10" t="s">
        <v>15</v>
      </c>
      <c r="E94" s="10">
        <v>112</v>
      </c>
      <c r="F94" s="12" t="s">
        <v>71</v>
      </c>
      <c r="G94" s="13" t="s">
        <v>72</v>
      </c>
      <c r="H94" s="19">
        <v>6.9</v>
      </c>
      <c r="I94" s="10" t="str">
        <f t="shared" si="4"/>
        <v>nyár</v>
      </c>
    </row>
    <row r="95" spans="1:9" ht="51.75" x14ac:dyDescent="0.25">
      <c r="A95" s="10">
        <f t="shared" si="3"/>
        <v>2022</v>
      </c>
      <c r="B95" s="11">
        <v>44658</v>
      </c>
      <c r="C95" s="13" t="s">
        <v>160</v>
      </c>
      <c r="D95" s="10" t="s">
        <v>15</v>
      </c>
      <c r="E95" s="10">
        <v>92</v>
      </c>
      <c r="F95" s="12" t="s">
        <v>243</v>
      </c>
      <c r="G95" s="13" t="s">
        <v>161</v>
      </c>
      <c r="H95" s="19">
        <v>6.9</v>
      </c>
      <c r="I95" s="10" t="str">
        <f t="shared" si="4"/>
        <v>tavasz</v>
      </c>
    </row>
    <row r="96" spans="1:9" ht="34.5" x14ac:dyDescent="0.25">
      <c r="A96" s="10">
        <f t="shared" si="3"/>
        <v>2021</v>
      </c>
      <c r="B96" s="11">
        <v>44455</v>
      </c>
      <c r="C96" s="13" t="s">
        <v>97</v>
      </c>
      <c r="D96" s="10" t="s">
        <v>15</v>
      </c>
      <c r="E96" s="10">
        <v>103</v>
      </c>
      <c r="F96" s="12" t="s">
        <v>98</v>
      </c>
      <c r="G96" s="13" t="s">
        <v>99</v>
      </c>
      <c r="H96" s="19">
        <v>5.5</v>
      </c>
      <c r="I96" s="10" t="str">
        <f t="shared" si="4"/>
        <v>ősz</v>
      </c>
    </row>
    <row r="97" spans="1:9" ht="34.5" x14ac:dyDescent="0.25">
      <c r="A97" s="10">
        <f t="shared" si="3"/>
        <v>2021</v>
      </c>
      <c r="B97" s="11">
        <v>44441</v>
      </c>
      <c r="C97" s="13" t="s">
        <v>89</v>
      </c>
      <c r="D97" s="10" t="s">
        <v>15</v>
      </c>
      <c r="E97" s="10">
        <v>124</v>
      </c>
      <c r="F97" s="12" t="s">
        <v>90</v>
      </c>
      <c r="G97" s="13" t="s">
        <v>91</v>
      </c>
      <c r="H97" s="19">
        <v>7</v>
      </c>
      <c r="I97" s="10" t="str">
        <f t="shared" si="4"/>
        <v>ősz</v>
      </c>
    </row>
    <row r="98" spans="1:9" x14ac:dyDescent="0.25">
      <c r="A98" s="10">
        <f t="shared" ref="A98:A129" si="5">YEAR(B98)</f>
        <v>2023</v>
      </c>
      <c r="B98" s="11">
        <v>45274</v>
      </c>
      <c r="C98" s="13" t="s">
        <v>328</v>
      </c>
      <c r="D98" s="10" t="s">
        <v>15</v>
      </c>
      <c r="E98" s="10">
        <v>90</v>
      </c>
      <c r="F98" s="12" t="s">
        <v>329</v>
      </c>
      <c r="G98" s="13" t="s">
        <v>330</v>
      </c>
      <c r="H98" s="19">
        <v>8.3000000000000007</v>
      </c>
      <c r="I98" s="10" t="str">
        <f t="shared" si="4"/>
        <v>tél</v>
      </c>
    </row>
    <row r="99" spans="1:9" ht="51.75" x14ac:dyDescent="0.25">
      <c r="A99" s="10">
        <f t="shared" si="5"/>
        <v>2020</v>
      </c>
      <c r="B99" s="11">
        <v>43888</v>
      </c>
      <c r="C99" s="13" t="s">
        <v>14</v>
      </c>
      <c r="D99" s="10" t="s">
        <v>15</v>
      </c>
      <c r="E99" s="10">
        <v>115</v>
      </c>
      <c r="F99" s="12" t="s">
        <v>16</v>
      </c>
      <c r="G99" s="13" t="s">
        <v>17</v>
      </c>
      <c r="H99" s="19">
        <v>7.3</v>
      </c>
      <c r="I99" s="10" t="str">
        <f t="shared" si="4"/>
        <v>tél</v>
      </c>
    </row>
    <row r="100" spans="1:9" ht="69" x14ac:dyDescent="0.25">
      <c r="A100" s="10">
        <f t="shared" si="5"/>
        <v>2021</v>
      </c>
      <c r="B100" s="11">
        <v>44455</v>
      </c>
      <c r="C100" s="13" t="s">
        <v>100</v>
      </c>
      <c r="D100" s="10" t="s">
        <v>65</v>
      </c>
      <c r="E100" s="10">
        <v>83</v>
      </c>
      <c r="F100" s="12" t="s">
        <v>101</v>
      </c>
      <c r="G100" s="13" t="s">
        <v>102</v>
      </c>
      <c r="H100" s="19">
        <v>5.6</v>
      </c>
      <c r="I100" s="10" t="str">
        <f t="shared" si="4"/>
        <v>ősz</v>
      </c>
    </row>
    <row r="101" spans="1:9" ht="51.75" x14ac:dyDescent="0.25">
      <c r="A101" s="10">
        <f t="shared" si="5"/>
        <v>2022</v>
      </c>
      <c r="B101" s="11">
        <v>44777</v>
      </c>
      <c r="C101" s="13" t="s">
        <v>185</v>
      </c>
      <c r="D101" s="10" t="s">
        <v>65</v>
      </c>
      <c r="E101" s="10">
        <v>101</v>
      </c>
      <c r="F101" s="12" t="s">
        <v>186</v>
      </c>
      <c r="G101" s="13" t="s">
        <v>187</v>
      </c>
      <c r="H101" s="19">
        <v>7.3</v>
      </c>
      <c r="I101" s="10" t="str">
        <f t="shared" si="4"/>
        <v>nyár</v>
      </c>
    </row>
    <row r="102" spans="1:9" ht="51.75" x14ac:dyDescent="0.25">
      <c r="A102" s="10">
        <f t="shared" si="5"/>
        <v>2021</v>
      </c>
      <c r="B102" s="11">
        <v>44427</v>
      </c>
      <c r="C102" s="13" t="s">
        <v>83</v>
      </c>
      <c r="D102" s="10" t="s">
        <v>65</v>
      </c>
      <c r="E102" s="10">
        <v>102</v>
      </c>
      <c r="F102" s="12" t="s">
        <v>84</v>
      </c>
      <c r="G102" s="13" t="s">
        <v>85</v>
      </c>
      <c r="H102" s="19">
        <v>6.8</v>
      </c>
      <c r="I102" s="10" t="str">
        <f t="shared" si="4"/>
        <v>nyár</v>
      </c>
    </row>
    <row r="103" spans="1:9" ht="69" x14ac:dyDescent="0.25">
      <c r="A103" s="10">
        <f t="shared" si="5"/>
        <v>2021</v>
      </c>
      <c r="B103" s="11">
        <v>44434</v>
      </c>
      <c r="C103" s="13" t="s">
        <v>86</v>
      </c>
      <c r="D103" s="10" t="s">
        <v>65</v>
      </c>
      <c r="E103" s="10">
        <v>110</v>
      </c>
      <c r="F103" s="12" t="s">
        <v>87</v>
      </c>
      <c r="G103" s="13" t="s">
        <v>88</v>
      </c>
      <c r="H103" s="19">
        <v>7.3</v>
      </c>
      <c r="I103" s="10" t="str">
        <f t="shared" si="4"/>
        <v>nyár</v>
      </c>
    </row>
    <row r="104" spans="1:9" ht="34.5" x14ac:dyDescent="0.25">
      <c r="A104" s="10">
        <f t="shared" si="5"/>
        <v>2021</v>
      </c>
      <c r="B104" s="11">
        <v>44378</v>
      </c>
      <c r="C104" s="13" t="s">
        <v>64</v>
      </c>
      <c r="D104" s="10" t="s">
        <v>65</v>
      </c>
      <c r="E104" s="10">
        <v>80</v>
      </c>
      <c r="F104" s="12" t="s">
        <v>66</v>
      </c>
      <c r="G104" s="13" t="s">
        <v>67</v>
      </c>
      <c r="H104" s="19">
        <v>5.4</v>
      </c>
      <c r="I104" s="10" t="str">
        <f t="shared" si="4"/>
        <v>nyár</v>
      </c>
    </row>
    <row r="105" spans="1:9" ht="34.5" x14ac:dyDescent="0.25">
      <c r="A105" s="10">
        <f t="shared" si="5"/>
        <v>2020</v>
      </c>
      <c r="B105" s="11">
        <v>43867</v>
      </c>
      <c r="C105" s="13" t="s">
        <v>6</v>
      </c>
      <c r="D105" s="10" t="s">
        <v>7</v>
      </c>
      <c r="E105" s="10">
        <v>120</v>
      </c>
      <c r="F105" s="12" t="s">
        <v>8</v>
      </c>
      <c r="G105" s="13" t="s">
        <v>9</v>
      </c>
      <c r="H105" s="19">
        <v>8.1</v>
      </c>
      <c r="I105" s="10" t="str">
        <f t="shared" si="4"/>
        <v>tél</v>
      </c>
    </row>
    <row r="106" spans="1:9" ht="86.25" x14ac:dyDescent="0.25">
      <c r="A106" s="10">
        <f t="shared" si="5"/>
        <v>2023</v>
      </c>
      <c r="B106" s="11">
        <v>45050</v>
      </c>
      <c r="C106" s="13" t="s">
        <v>277</v>
      </c>
      <c r="D106" s="10" t="s">
        <v>7</v>
      </c>
      <c r="E106" s="10">
        <v>100</v>
      </c>
      <c r="F106" s="12" t="s">
        <v>278</v>
      </c>
      <c r="G106" s="13" t="s">
        <v>279</v>
      </c>
      <c r="H106" s="19">
        <v>5.5</v>
      </c>
      <c r="I106" s="10" t="str">
        <f t="shared" si="4"/>
        <v>tavasz</v>
      </c>
    </row>
    <row r="107" spans="1:9" ht="103.5" x14ac:dyDescent="0.25">
      <c r="A107" s="10">
        <f t="shared" si="5"/>
        <v>2023</v>
      </c>
      <c r="B107" s="11">
        <v>45260</v>
      </c>
      <c r="C107" s="13" t="s">
        <v>325</v>
      </c>
      <c r="D107" s="10" t="s">
        <v>7</v>
      </c>
      <c r="E107" s="10">
        <v>127</v>
      </c>
      <c r="F107" s="12" t="s">
        <v>326</v>
      </c>
      <c r="G107" s="13" t="s">
        <v>327</v>
      </c>
      <c r="H107" s="19">
        <v>7.8</v>
      </c>
      <c r="I107" s="10" t="str">
        <f t="shared" si="4"/>
        <v>ősz</v>
      </c>
    </row>
    <row r="108" spans="1:9" ht="69" x14ac:dyDescent="0.25">
      <c r="A108" s="10">
        <f t="shared" si="5"/>
        <v>2023</v>
      </c>
      <c r="B108" s="11">
        <v>44987</v>
      </c>
      <c r="C108" s="15">
        <v>129</v>
      </c>
      <c r="D108" s="10" t="s">
        <v>205</v>
      </c>
      <c r="E108" s="10">
        <v>86</v>
      </c>
      <c r="F108" s="12" t="s">
        <v>252</v>
      </c>
      <c r="G108" s="13" t="s">
        <v>253</v>
      </c>
      <c r="H108" s="19">
        <v>7.3</v>
      </c>
      <c r="I108" s="10" t="str">
        <f t="shared" si="4"/>
        <v>tavasz</v>
      </c>
    </row>
    <row r="109" spans="1:9" ht="69" x14ac:dyDescent="0.25">
      <c r="A109" s="10">
        <f t="shared" si="5"/>
        <v>2022</v>
      </c>
      <c r="B109" s="11">
        <v>44826</v>
      </c>
      <c r="C109" s="13" t="s">
        <v>204</v>
      </c>
      <c r="D109" s="10" t="s">
        <v>205</v>
      </c>
      <c r="E109" s="10">
        <v>98</v>
      </c>
      <c r="F109" s="12" t="s">
        <v>206</v>
      </c>
      <c r="G109" s="13" t="s">
        <v>207</v>
      </c>
      <c r="H109" s="19">
        <v>8</v>
      </c>
      <c r="I109" s="10" t="str">
        <f t="shared" si="4"/>
        <v>ősz</v>
      </c>
    </row>
    <row r="110" spans="1:9" ht="51.75" x14ac:dyDescent="0.25">
      <c r="A110" s="10">
        <f t="shared" si="5"/>
        <v>2023</v>
      </c>
      <c r="B110" s="11">
        <v>44987</v>
      </c>
      <c r="C110" s="13" t="s">
        <v>254</v>
      </c>
      <c r="D110" s="10" t="s">
        <v>255</v>
      </c>
      <c r="E110" s="10">
        <v>77</v>
      </c>
      <c r="F110" s="12" t="s">
        <v>256</v>
      </c>
      <c r="G110" s="13" t="s">
        <v>257</v>
      </c>
      <c r="H110" s="19">
        <v>8</v>
      </c>
      <c r="I110" s="10" t="str">
        <f t="shared" si="4"/>
        <v>tavasz</v>
      </c>
    </row>
    <row r="111" spans="1:9" ht="69" x14ac:dyDescent="0.25">
      <c r="A111" s="10">
        <f t="shared" si="5"/>
        <v>2024</v>
      </c>
      <c r="B111" s="11">
        <v>45603</v>
      </c>
      <c r="C111" s="13" t="s">
        <v>395</v>
      </c>
      <c r="D111" s="10" t="s">
        <v>121</v>
      </c>
      <c r="E111" s="10">
        <v>81</v>
      </c>
      <c r="F111" s="12" t="s">
        <v>396</v>
      </c>
      <c r="G111" s="13" t="s">
        <v>397</v>
      </c>
      <c r="H111" s="19">
        <v>5.8</v>
      </c>
      <c r="I111" s="10" t="str">
        <f t="shared" si="4"/>
        <v>ősz</v>
      </c>
    </row>
    <row r="112" spans="1:9" ht="34.5" x14ac:dyDescent="0.25">
      <c r="A112" s="10">
        <f t="shared" si="5"/>
        <v>2021</v>
      </c>
      <c r="B112" s="11">
        <v>44497</v>
      </c>
      <c r="C112" s="13" t="s">
        <v>120</v>
      </c>
      <c r="D112" s="10" t="s">
        <v>121</v>
      </c>
      <c r="E112" s="10">
        <v>115</v>
      </c>
      <c r="F112" s="12" t="s">
        <v>122</v>
      </c>
      <c r="G112" s="13" t="s">
        <v>123</v>
      </c>
      <c r="H112" s="19">
        <v>5.5</v>
      </c>
      <c r="I112" s="10" t="str">
        <f t="shared" si="4"/>
        <v>ősz</v>
      </c>
    </row>
    <row r="113" spans="1:9" ht="69" x14ac:dyDescent="0.25">
      <c r="A113" s="10">
        <f t="shared" si="5"/>
        <v>2023</v>
      </c>
      <c r="B113" s="11">
        <v>44994</v>
      </c>
      <c r="C113" s="13" t="s">
        <v>258</v>
      </c>
      <c r="D113" s="10" t="s">
        <v>230</v>
      </c>
      <c r="E113" s="10">
        <v>105</v>
      </c>
      <c r="F113" s="12" t="s">
        <v>259</v>
      </c>
      <c r="G113" s="13" t="s">
        <v>260</v>
      </c>
      <c r="H113" s="19">
        <v>6.2</v>
      </c>
      <c r="I113" s="10" t="str">
        <f t="shared" si="4"/>
        <v>tavasz</v>
      </c>
    </row>
    <row r="114" spans="1:9" ht="51.75" x14ac:dyDescent="0.25">
      <c r="A114" s="10">
        <f t="shared" si="5"/>
        <v>2022</v>
      </c>
      <c r="B114" s="11">
        <v>44882</v>
      </c>
      <c r="C114" s="13" t="s">
        <v>229</v>
      </c>
      <c r="D114" s="10" t="s">
        <v>230</v>
      </c>
      <c r="E114" s="10">
        <v>128</v>
      </c>
      <c r="F114" s="12" t="s">
        <v>231</v>
      </c>
      <c r="G114" s="13" t="s">
        <v>232</v>
      </c>
      <c r="H114" s="19">
        <v>8.9</v>
      </c>
      <c r="I114" s="10" t="str">
        <f t="shared" si="4"/>
        <v>ősz</v>
      </c>
    </row>
    <row r="115" spans="1:9" ht="86.25" x14ac:dyDescent="0.25">
      <c r="A115" s="10">
        <f t="shared" si="5"/>
        <v>2024</v>
      </c>
      <c r="B115" s="11">
        <v>45365</v>
      </c>
      <c r="C115" s="13" t="s">
        <v>351</v>
      </c>
      <c r="D115" s="10" t="s">
        <v>230</v>
      </c>
      <c r="E115" s="10">
        <v>135</v>
      </c>
      <c r="F115" s="12" t="s">
        <v>30</v>
      </c>
      <c r="G115" s="13" t="s">
        <v>352</v>
      </c>
      <c r="H115" s="19">
        <v>4.8</v>
      </c>
      <c r="I115" s="10" t="str">
        <f t="shared" si="4"/>
        <v>tavasz</v>
      </c>
    </row>
    <row r="116" spans="1:9" ht="69" x14ac:dyDescent="0.25">
      <c r="A116" s="10">
        <f t="shared" si="5"/>
        <v>2022</v>
      </c>
      <c r="B116" s="11">
        <v>44723</v>
      </c>
      <c r="C116" s="13" t="s">
        <v>174</v>
      </c>
      <c r="D116" s="10" t="s">
        <v>175</v>
      </c>
      <c r="E116" s="10">
        <v>90</v>
      </c>
      <c r="F116" s="12" t="s">
        <v>176</v>
      </c>
      <c r="G116" s="13" t="s">
        <v>177</v>
      </c>
      <c r="H116" s="19" t="s">
        <v>420</v>
      </c>
      <c r="I116" s="10" t="str">
        <f t="shared" si="4"/>
        <v>nyár</v>
      </c>
    </row>
    <row r="117" spans="1:9" ht="51.75" x14ac:dyDescent="0.25">
      <c r="A117" s="10">
        <f t="shared" si="5"/>
        <v>2022</v>
      </c>
      <c r="B117" s="11">
        <v>44721</v>
      </c>
      <c r="C117" s="13" t="s">
        <v>170</v>
      </c>
      <c r="D117" s="10" t="s">
        <v>171</v>
      </c>
      <c r="E117" s="10">
        <v>112</v>
      </c>
      <c r="F117" s="12" t="s">
        <v>172</v>
      </c>
      <c r="G117" s="13" t="s">
        <v>173</v>
      </c>
      <c r="H117" s="19">
        <v>7.9</v>
      </c>
      <c r="I117" s="10" t="str">
        <f t="shared" si="4"/>
        <v>nyár</v>
      </c>
    </row>
    <row r="118" spans="1:9" ht="51.75" x14ac:dyDescent="0.25">
      <c r="A118" s="10">
        <f t="shared" si="5"/>
        <v>2023</v>
      </c>
      <c r="B118" s="11">
        <v>45253</v>
      </c>
      <c r="C118" s="13" t="s">
        <v>322</v>
      </c>
      <c r="D118" s="10" t="s">
        <v>171</v>
      </c>
      <c r="E118" s="10">
        <v>116</v>
      </c>
      <c r="F118" s="12" t="s">
        <v>323</v>
      </c>
      <c r="G118" s="13" t="s">
        <v>324</v>
      </c>
      <c r="H118" s="19">
        <v>5.7</v>
      </c>
      <c r="I118" s="10" t="str">
        <f t="shared" si="4"/>
        <v>ősz</v>
      </c>
    </row>
    <row r="119" spans="1:9" ht="86.25" x14ac:dyDescent="0.25">
      <c r="A119" s="10">
        <f t="shared" si="5"/>
        <v>2022</v>
      </c>
      <c r="B119" s="11">
        <v>44819</v>
      </c>
      <c r="C119" s="13" t="s">
        <v>197</v>
      </c>
      <c r="D119" s="10" t="s">
        <v>198</v>
      </c>
      <c r="E119" s="10">
        <v>90</v>
      </c>
      <c r="F119" s="12" t="s">
        <v>245</v>
      </c>
      <c r="G119" s="13" t="s">
        <v>199</v>
      </c>
      <c r="H119" s="19">
        <v>6.5</v>
      </c>
      <c r="I119" s="10" t="str">
        <f t="shared" si="4"/>
        <v>ősz</v>
      </c>
    </row>
    <row r="120" spans="1:9" ht="69" x14ac:dyDescent="0.25">
      <c r="A120" s="10">
        <f t="shared" si="5"/>
        <v>2021</v>
      </c>
      <c r="B120" s="11">
        <v>44490</v>
      </c>
      <c r="C120" s="13" t="s">
        <v>113</v>
      </c>
      <c r="D120" s="10" t="s">
        <v>114</v>
      </c>
      <c r="E120" s="10">
        <v>125</v>
      </c>
      <c r="F120" s="12" t="s">
        <v>115</v>
      </c>
      <c r="G120" s="13" t="s">
        <v>116</v>
      </c>
      <c r="H120" s="19">
        <v>3.7</v>
      </c>
      <c r="I120" s="10" t="str">
        <f t="shared" si="4"/>
        <v>ősz</v>
      </c>
    </row>
    <row r="121" spans="1:9" ht="155.25" x14ac:dyDescent="0.25">
      <c r="A121" s="10">
        <f t="shared" si="5"/>
        <v>2024</v>
      </c>
      <c r="B121" s="11">
        <v>45596</v>
      </c>
      <c r="C121" s="13" t="s">
        <v>392</v>
      </c>
      <c r="D121" s="10" t="s">
        <v>393</v>
      </c>
      <c r="E121" s="10">
        <v>90</v>
      </c>
      <c r="F121" s="12" t="s">
        <v>172</v>
      </c>
      <c r="G121" s="13" t="s">
        <v>394</v>
      </c>
      <c r="H121" s="19">
        <v>6.8</v>
      </c>
      <c r="I121" s="10" t="str">
        <f t="shared" si="4"/>
        <v>ősz</v>
      </c>
    </row>
    <row r="122" spans="1:9" ht="86.25" x14ac:dyDescent="0.25">
      <c r="A122" s="10">
        <f t="shared" si="5"/>
        <v>2022</v>
      </c>
      <c r="B122" s="11">
        <v>44737</v>
      </c>
      <c r="C122" s="13" t="s">
        <v>178</v>
      </c>
      <c r="D122" s="10" t="s">
        <v>179</v>
      </c>
      <c r="E122" s="10">
        <v>78</v>
      </c>
      <c r="F122" s="12" t="s">
        <v>180</v>
      </c>
      <c r="G122" s="13" t="s">
        <v>181</v>
      </c>
      <c r="H122" s="19">
        <v>4.5999999999999996</v>
      </c>
      <c r="I122" s="10" t="str">
        <f t="shared" si="4"/>
        <v>nyár</v>
      </c>
    </row>
    <row r="123" spans="1:9" ht="69" x14ac:dyDescent="0.25">
      <c r="A123" s="10">
        <f t="shared" si="5"/>
        <v>2024</v>
      </c>
      <c r="B123" s="11">
        <v>45309</v>
      </c>
      <c r="C123" s="13" t="s">
        <v>335</v>
      </c>
      <c r="D123" s="10" t="s">
        <v>336</v>
      </c>
      <c r="E123" s="10">
        <v>88</v>
      </c>
      <c r="F123" s="12" t="s">
        <v>337</v>
      </c>
      <c r="G123" s="13" t="s">
        <v>338</v>
      </c>
      <c r="H123" s="19">
        <v>7.5</v>
      </c>
      <c r="I123" s="10" t="str">
        <f t="shared" si="4"/>
        <v>tél</v>
      </c>
    </row>
    <row r="124" spans="1:9" ht="34.5" x14ac:dyDescent="0.25">
      <c r="A124" s="10">
        <f t="shared" si="5"/>
        <v>2024</v>
      </c>
      <c r="B124" s="11">
        <v>45470</v>
      </c>
      <c r="C124" s="13" t="s">
        <v>365</v>
      </c>
      <c r="D124" s="10" t="s">
        <v>336</v>
      </c>
      <c r="E124" s="10">
        <v>105</v>
      </c>
      <c r="F124" s="12" t="s">
        <v>366</v>
      </c>
      <c r="G124" s="13" t="s">
        <v>367</v>
      </c>
      <c r="H124" s="19">
        <v>5.4</v>
      </c>
      <c r="I124" s="10" t="str">
        <f t="shared" si="4"/>
        <v>nyár</v>
      </c>
    </row>
    <row r="125" spans="1:9" ht="86.25" x14ac:dyDescent="0.25">
      <c r="A125" s="10">
        <f t="shared" si="5"/>
        <v>2023</v>
      </c>
      <c r="B125" s="11">
        <v>45239</v>
      </c>
      <c r="C125" s="13" t="s">
        <v>310</v>
      </c>
      <c r="D125" s="10" t="s">
        <v>311</v>
      </c>
      <c r="E125" s="10">
        <v>90</v>
      </c>
      <c r="F125" s="12" t="s">
        <v>312</v>
      </c>
      <c r="G125" s="13" t="s">
        <v>313</v>
      </c>
      <c r="H125" s="19">
        <v>7.5</v>
      </c>
      <c r="I125" s="10" t="str">
        <f t="shared" si="4"/>
        <v>ősz</v>
      </c>
    </row>
    <row r="126" spans="1:9" ht="51.75" x14ac:dyDescent="0.25">
      <c r="A126" s="10">
        <f t="shared" si="5"/>
        <v>2021</v>
      </c>
      <c r="B126" s="11">
        <v>44462</v>
      </c>
      <c r="C126" s="13" t="s">
        <v>103</v>
      </c>
      <c r="D126" s="10" t="s">
        <v>104</v>
      </c>
      <c r="E126" s="10">
        <v>169</v>
      </c>
      <c r="F126" s="12" t="s">
        <v>105</v>
      </c>
      <c r="G126" s="13" t="s">
        <v>106</v>
      </c>
      <c r="H126" s="19">
        <v>7.2</v>
      </c>
      <c r="I126" s="10" t="str">
        <f t="shared" si="4"/>
        <v>ősz</v>
      </c>
    </row>
    <row r="127" spans="1:9" ht="69" x14ac:dyDescent="0.25">
      <c r="A127" s="10">
        <f t="shared" si="5"/>
        <v>2023</v>
      </c>
      <c r="B127" s="11">
        <v>44973</v>
      </c>
      <c r="C127" s="13" t="s">
        <v>250</v>
      </c>
      <c r="D127" s="10" t="s">
        <v>104</v>
      </c>
      <c r="E127" s="10">
        <v>110</v>
      </c>
      <c r="F127" s="12" t="s">
        <v>34</v>
      </c>
      <c r="G127" s="13" t="s">
        <v>251</v>
      </c>
      <c r="H127" s="19">
        <v>6.5</v>
      </c>
      <c r="I127" s="10" t="str">
        <f t="shared" si="4"/>
        <v>tél</v>
      </c>
    </row>
    <row r="128" spans="1:9" ht="69" x14ac:dyDescent="0.25">
      <c r="A128" s="10">
        <f t="shared" si="5"/>
        <v>2022</v>
      </c>
      <c r="B128" s="11">
        <v>44623</v>
      </c>
      <c r="C128" s="13" t="s">
        <v>152</v>
      </c>
      <c r="D128" s="10" t="s">
        <v>104</v>
      </c>
      <c r="E128" s="10">
        <v>89</v>
      </c>
      <c r="F128" s="12" t="s">
        <v>153</v>
      </c>
      <c r="G128" s="13" t="s">
        <v>154</v>
      </c>
      <c r="H128" s="19">
        <v>3.2</v>
      </c>
      <c r="I128" s="10" t="str">
        <f t="shared" si="4"/>
        <v>tavasz</v>
      </c>
    </row>
    <row r="129" spans="1:9" ht="34.5" x14ac:dyDescent="0.25">
      <c r="A129" s="10">
        <f t="shared" si="5"/>
        <v>2022</v>
      </c>
      <c r="B129" s="11">
        <v>44903</v>
      </c>
      <c r="C129" s="13" t="s">
        <v>237</v>
      </c>
      <c r="D129" s="10" t="s">
        <v>78</v>
      </c>
      <c r="E129" s="10">
        <v>90</v>
      </c>
      <c r="F129" s="12" t="s">
        <v>238</v>
      </c>
      <c r="G129" s="13" t="s">
        <v>239</v>
      </c>
      <c r="H129" s="19">
        <v>7.2</v>
      </c>
      <c r="I129" s="10" t="str">
        <f t="shared" si="4"/>
        <v>tél</v>
      </c>
    </row>
    <row r="130" spans="1:9" ht="51.75" x14ac:dyDescent="0.25">
      <c r="A130" s="10">
        <f t="shared" ref="A130:A152" si="6">YEAR(B130)</f>
        <v>2021</v>
      </c>
      <c r="B130" s="11">
        <v>44392</v>
      </c>
      <c r="C130" s="13" t="s">
        <v>77</v>
      </c>
      <c r="D130" s="10" t="s">
        <v>78</v>
      </c>
      <c r="E130" s="10">
        <v>96</v>
      </c>
      <c r="F130" s="12" t="s">
        <v>79</v>
      </c>
      <c r="G130" s="13" t="s">
        <v>80</v>
      </c>
      <c r="H130" s="19">
        <v>6.5</v>
      </c>
      <c r="I130" s="10" t="str">
        <f t="shared" si="4"/>
        <v>nyár</v>
      </c>
    </row>
    <row r="131" spans="1:9" ht="86.25" x14ac:dyDescent="0.25">
      <c r="A131" s="10">
        <f t="shared" si="6"/>
        <v>2023</v>
      </c>
      <c r="B131" s="11">
        <v>45218</v>
      </c>
      <c r="C131" s="13" t="s">
        <v>301</v>
      </c>
      <c r="D131" s="10" t="s">
        <v>78</v>
      </c>
      <c r="E131" s="10">
        <v>91</v>
      </c>
      <c r="F131" s="12" t="s">
        <v>302</v>
      </c>
      <c r="G131" s="13" t="s">
        <v>303</v>
      </c>
      <c r="H131" s="19">
        <v>5.3</v>
      </c>
      <c r="I131" s="10" t="str">
        <f t="shared" ref="I131:I152" si="7">IF(OR(MONTH(B131)=12,MONTH(B131)&lt;=2),"tél",IF(AND(MONTH(B131)&gt;=3,MONTH(B131)&lt;=5),"tavasz",IF(AND(MONTH(B131)&gt;=6,MONTH(B131)&lt;=8),"nyár","ősz")))</f>
        <v>ősz</v>
      </c>
    </row>
    <row r="132" spans="1:9" ht="103.5" x14ac:dyDescent="0.25">
      <c r="A132" s="10">
        <f t="shared" si="6"/>
        <v>2024</v>
      </c>
      <c r="B132" s="11">
        <v>45617</v>
      </c>
      <c r="C132" s="13" t="s">
        <v>398</v>
      </c>
      <c r="D132" s="10" t="s">
        <v>78</v>
      </c>
      <c r="E132" s="10">
        <v>105</v>
      </c>
      <c r="F132" s="12" t="s">
        <v>90</v>
      </c>
      <c r="G132" s="13" t="s">
        <v>399</v>
      </c>
      <c r="H132" s="19" t="s">
        <v>420</v>
      </c>
      <c r="I132" s="10" t="str">
        <f t="shared" si="7"/>
        <v>ősz</v>
      </c>
    </row>
    <row r="133" spans="1:9" ht="69" x14ac:dyDescent="0.25">
      <c r="A133" s="10">
        <f t="shared" si="6"/>
        <v>2021</v>
      </c>
      <c r="B133" s="11">
        <v>44525</v>
      </c>
      <c r="C133" s="13" t="s">
        <v>132</v>
      </c>
      <c r="D133" s="10" t="s">
        <v>78</v>
      </c>
      <c r="E133" s="10">
        <v>109</v>
      </c>
      <c r="F133" s="12" t="s">
        <v>133</v>
      </c>
      <c r="G133" s="13" t="s">
        <v>134</v>
      </c>
      <c r="H133" s="19">
        <v>6.6</v>
      </c>
      <c r="I133" s="10" t="str">
        <f t="shared" si="7"/>
        <v>ősz</v>
      </c>
    </row>
    <row r="134" spans="1:9" ht="34.5" x14ac:dyDescent="0.25">
      <c r="A134" s="10">
        <f t="shared" si="6"/>
        <v>2022</v>
      </c>
      <c r="B134" s="11">
        <v>44882</v>
      </c>
      <c r="C134" s="13" t="s">
        <v>226</v>
      </c>
      <c r="D134" s="10" t="s">
        <v>78</v>
      </c>
      <c r="E134" s="10">
        <v>90</v>
      </c>
      <c r="F134" s="12" t="s">
        <v>227</v>
      </c>
      <c r="G134" s="13" t="s">
        <v>228</v>
      </c>
      <c r="H134" s="19">
        <v>5.4</v>
      </c>
      <c r="I134" s="10" t="str">
        <f t="shared" si="7"/>
        <v>ősz</v>
      </c>
    </row>
    <row r="135" spans="1:9" ht="69" x14ac:dyDescent="0.25">
      <c r="A135" s="10">
        <f t="shared" si="6"/>
        <v>2022</v>
      </c>
      <c r="B135" s="11">
        <v>44707</v>
      </c>
      <c r="C135" s="13" t="s">
        <v>167</v>
      </c>
      <c r="D135" s="10" t="s">
        <v>78</v>
      </c>
      <c r="E135" s="10">
        <v>85</v>
      </c>
      <c r="F135" s="12" t="s">
        <v>168</v>
      </c>
      <c r="G135" s="13" t="s">
        <v>169</v>
      </c>
      <c r="H135" s="19">
        <v>8.1</v>
      </c>
      <c r="I135" s="10" t="str">
        <f t="shared" si="7"/>
        <v>tavasz</v>
      </c>
    </row>
    <row r="136" spans="1:9" ht="51.75" x14ac:dyDescent="0.25">
      <c r="A136" s="10">
        <f t="shared" si="6"/>
        <v>2023</v>
      </c>
      <c r="B136" s="11">
        <v>45099</v>
      </c>
      <c r="C136" s="13" t="s">
        <v>285</v>
      </c>
      <c r="D136" s="10" t="s">
        <v>286</v>
      </c>
      <c r="E136" s="10">
        <v>102</v>
      </c>
      <c r="F136" s="12" t="s">
        <v>287</v>
      </c>
      <c r="G136" s="13" t="s">
        <v>288</v>
      </c>
      <c r="H136" s="19">
        <v>7.6</v>
      </c>
      <c r="I136" s="10" t="str">
        <f t="shared" si="7"/>
        <v>nyár</v>
      </c>
    </row>
    <row r="137" spans="1:9" ht="120.75" x14ac:dyDescent="0.25">
      <c r="A137" s="10">
        <f t="shared" si="6"/>
        <v>2024</v>
      </c>
      <c r="B137" s="11">
        <v>45547</v>
      </c>
      <c r="C137" s="13" t="s">
        <v>370</v>
      </c>
      <c r="D137" s="10" t="s">
        <v>286</v>
      </c>
      <c r="E137" s="10">
        <v>74</v>
      </c>
      <c r="F137" s="12" t="s">
        <v>371</v>
      </c>
      <c r="G137" s="13" t="s">
        <v>372</v>
      </c>
      <c r="H137" s="19">
        <v>9</v>
      </c>
      <c r="I137" s="10" t="str">
        <f t="shared" si="7"/>
        <v>ősz</v>
      </c>
    </row>
    <row r="138" spans="1:9" ht="51.75" x14ac:dyDescent="0.25">
      <c r="A138" s="10">
        <f t="shared" si="6"/>
        <v>2020</v>
      </c>
      <c r="B138" s="11">
        <v>44049</v>
      </c>
      <c r="C138" s="13" t="s">
        <v>32</v>
      </c>
      <c r="D138" s="10" t="s">
        <v>33</v>
      </c>
      <c r="E138" s="10">
        <v>69</v>
      </c>
      <c r="F138" s="12" t="s">
        <v>34</v>
      </c>
      <c r="G138" s="13" t="s">
        <v>35</v>
      </c>
      <c r="H138" s="19">
        <v>5.3</v>
      </c>
      <c r="I138" s="10" t="str">
        <f t="shared" si="7"/>
        <v>nyár</v>
      </c>
    </row>
    <row r="139" spans="1:9" ht="34.5" x14ac:dyDescent="0.25">
      <c r="A139" s="10">
        <f t="shared" si="6"/>
        <v>2021</v>
      </c>
      <c r="B139" s="11">
        <v>44329</v>
      </c>
      <c r="C139" s="13" t="s">
        <v>50</v>
      </c>
      <c r="D139" s="10" t="s">
        <v>33</v>
      </c>
      <c r="E139" s="10">
        <v>94</v>
      </c>
      <c r="F139" s="12" t="s">
        <v>51</v>
      </c>
      <c r="G139" s="13" t="s">
        <v>52</v>
      </c>
      <c r="H139" s="19">
        <v>6.5</v>
      </c>
      <c r="I139" s="10" t="str">
        <f t="shared" si="7"/>
        <v>tavasz</v>
      </c>
    </row>
    <row r="140" spans="1:9" ht="69" x14ac:dyDescent="0.25">
      <c r="A140" s="10">
        <f t="shared" si="6"/>
        <v>2023</v>
      </c>
      <c r="B140" s="11">
        <v>45190</v>
      </c>
      <c r="C140" s="13" t="s">
        <v>291</v>
      </c>
      <c r="D140" s="10" t="s">
        <v>33</v>
      </c>
      <c r="E140" s="10">
        <v>117</v>
      </c>
      <c r="F140" s="12" t="s">
        <v>292</v>
      </c>
      <c r="G140" s="13" t="s">
        <v>293</v>
      </c>
      <c r="H140" s="19">
        <v>6.1</v>
      </c>
      <c r="I140" s="10" t="str">
        <f t="shared" si="7"/>
        <v>ősz</v>
      </c>
    </row>
    <row r="141" spans="1:9" ht="51.75" x14ac:dyDescent="0.25">
      <c r="A141" s="10">
        <f t="shared" si="6"/>
        <v>2023</v>
      </c>
      <c r="B141" s="11">
        <v>45246</v>
      </c>
      <c r="C141" s="13" t="s">
        <v>315</v>
      </c>
      <c r="D141" s="10" t="s">
        <v>316</v>
      </c>
      <c r="E141" s="10">
        <v>109</v>
      </c>
      <c r="F141" s="12" t="s">
        <v>317</v>
      </c>
      <c r="G141" s="13" t="s">
        <v>318</v>
      </c>
      <c r="H141" s="19">
        <v>9</v>
      </c>
      <c r="I141" s="10" t="str">
        <f t="shared" si="7"/>
        <v>ősz</v>
      </c>
    </row>
    <row r="142" spans="1:9" ht="69" x14ac:dyDescent="0.25">
      <c r="A142" s="10">
        <f t="shared" si="6"/>
        <v>2022</v>
      </c>
      <c r="B142" s="11">
        <v>44700</v>
      </c>
      <c r="C142" s="13" t="s">
        <v>164</v>
      </c>
      <c r="D142" s="10" t="s">
        <v>11</v>
      </c>
      <c r="E142" s="10">
        <v>90</v>
      </c>
      <c r="F142" s="12" t="s">
        <v>165</v>
      </c>
      <c r="G142" s="13" t="s">
        <v>166</v>
      </c>
      <c r="H142" s="19">
        <v>6.5</v>
      </c>
      <c r="I142" s="10" t="str">
        <f t="shared" si="7"/>
        <v>tavasz</v>
      </c>
    </row>
    <row r="143" spans="1:9" ht="51.75" x14ac:dyDescent="0.25">
      <c r="A143" s="10">
        <f t="shared" si="6"/>
        <v>2020</v>
      </c>
      <c r="B143" s="11">
        <v>44084</v>
      </c>
      <c r="C143" s="13" t="s">
        <v>36</v>
      </c>
      <c r="D143" s="10" t="s">
        <v>11</v>
      </c>
      <c r="E143" s="10">
        <v>90</v>
      </c>
      <c r="F143" s="12" t="s">
        <v>37</v>
      </c>
      <c r="G143" s="13" t="s">
        <v>38</v>
      </c>
      <c r="H143" s="19">
        <v>6.5</v>
      </c>
      <c r="I143" s="10" t="str">
        <f t="shared" si="7"/>
        <v>ősz</v>
      </c>
    </row>
    <row r="144" spans="1:9" ht="86.25" x14ac:dyDescent="0.25">
      <c r="A144" s="10">
        <f t="shared" si="6"/>
        <v>2022</v>
      </c>
      <c r="B144" s="11">
        <v>44637</v>
      </c>
      <c r="C144" s="13" t="s">
        <v>155</v>
      </c>
      <c r="D144" s="10" t="s">
        <v>11</v>
      </c>
      <c r="E144" s="10">
        <v>85</v>
      </c>
      <c r="F144" s="12" t="s">
        <v>156</v>
      </c>
      <c r="G144" s="13" t="s">
        <v>157</v>
      </c>
      <c r="H144" s="19">
        <v>7.7</v>
      </c>
      <c r="I144" s="10" t="str">
        <f t="shared" si="7"/>
        <v>tavasz</v>
      </c>
    </row>
    <row r="145" spans="1:9" ht="138" x14ac:dyDescent="0.25">
      <c r="A145" s="10">
        <f t="shared" si="6"/>
        <v>2024</v>
      </c>
      <c r="B145" s="11">
        <v>45561</v>
      </c>
      <c r="C145" s="13" t="s">
        <v>378</v>
      </c>
      <c r="D145" s="10" t="s">
        <v>11</v>
      </c>
      <c r="E145" s="10">
        <v>105</v>
      </c>
      <c r="F145" s="12" t="s">
        <v>189</v>
      </c>
      <c r="G145" s="13" t="s">
        <v>379</v>
      </c>
      <c r="H145" s="19">
        <v>6.7</v>
      </c>
      <c r="I145" s="10" t="str">
        <f t="shared" si="7"/>
        <v>ősz</v>
      </c>
    </row>
    <row r="146" spans="1:9" ht="51.75" x14ac:dyDescent="0.25">
      <c r="A146" s="10">
        <f t="shared" si="6"/>
        <v>2022</v>
      </c>
      <c r="B146" s="11">
        <v>44742</v>
      </c>
      <c r="C146" s="13" t="s">
        <v>182</v>
      </c>
      <c r="D146" s="10" t="s">
        <v>11</v>
      </c>
      <c r="E146" s="10">
        <v>96</v>
      </c>
      <c r="F146" s="12" t="s">
        <v>183</v>
      </c>
      <c r="G146" s="13" t="s">
        <v>184</v>
      </c>
      <c r="H146" s="19">
        <v>6.3</v>
      </c>
      <c r="I146" s="10" t="str">
        <f t="shared" si="7"/>
        <v>nyár</v>
      </c>
    </row>
    <row r="147" spans="1:9" ht="69" x14ac:dyDescent="0.25">
      <c r="A147" s="10">
        <f t="shared" si="6"/>
        <v>2020</v>
      </c>
      <c r="B147" s="11">
        <v>44042</v>
      </c>
      <c r="C147" s="13" t="s">
        <v>29</v>
      </c>
      <c r="D147" s="10" t="s">
        <v>11</v>
      </c>
      <c r="E147" s="10">
        <v>104</v>
      </c>
      <c r="F147" s="12" t="s">
        <v>30</v>
      </c>
      <c r="G147" s="13" t="s">
        <v>31</v>
      </c>
      <c r="H147" s="19">
        <v>5.4</v>
      </c>
      <c r="I147" s="10" t="str">
        <f t="shared" si="7"/>
        <v>nyár</v>
      </c>
    </row>
    <row r="148" spans="1:9" ht="51.75" x14ac:dyDescent="0.25">
      <c r="A148" s="10">
        <f t="shared" si="6"/>
        <v>2022</v>
      </c>
      <c r="B148" s="11">
        <v>44798</v>
      </c>
      <c r="C148" s="13" t="s">
        <v>188</v>
      </c>
      <c r="D148" s="10" t="s">
        <v>11</v>
      </c>
      <c r="E148" s="10">
        <v>114</v>
      </c>
      <c r="F148" s="12" t="s">
        <v>244</v>
      </c>
      <c r="G148" s="13" t="s">
        <v>190</v>
      </c>
      <c r="H148" s="19">
        <v>7.1</v>
      </c>
      <c r="I148" s="10" t="str">
        <f t="shared" si="7"/>
        <v>nyár</v>
      </c>
    </row>
    <row r="149" spans="1:9" ht="69" x14ac:dyDescent="0.25">
      <c r="A149" s="10">
        <f t="shared" si="6"/>
        <v>2022</v>
      </c>
      <c r="B149" s="11">
        <v>44868</v>
      </c>
      <c r="C149" s="13" t="s">
        <v>220</v>
      </c>
      <c r="D149" s="10" t="s">
        <v>11</v>
      </c>
      <c r="E149" s="10">
        <v>75</v>
      </c>
      <c r="F149" s="12" t="s">
        <v>221</v>
      </c>
      <c r="G149" s="13" t="s">
        <v>222</v>
      </c>
      <c r="H149" s="19">
        <v>6.4</v>
      </c>
      <c r="I149" s="10" t="str">
        <f t="shared" si="7"/>
        <v>ősz</v>
      </c>
    </row>
    <row r="150" spans="1:9" ht="51.75" x14ac:dyDescent="0.25">
      <c r="A150" s="10">
        <f t="shared" si="6"/>
        <v>2020</v>
      </c>
      <c r="B150" s="11">
        <v>43874</v>
      </c>
      <c r="C150" s="13" t="s">
        <v>10</v>
      </c>
      <c r="D150" s="10" t="s">
        <v>11</v>
      </c>
      <c r="E150" s="10">
        <v>96</v>
      </c>
      <c r="F150" s="12" t="s">
        <v>47</v>
      </c>
      <c r="G150" s="13" t="s">
        <v>13</v>
      </c>
      <c r="H150" s="19">
        <v>6.1</v>
      </c>
      <c r="I150" s="10" t="str">
        <f t="shared" si="7"/>
        <v>tél</v>
      </c>
    </row>
    <row r="151" spans="1:9" ht="34.5" x14ac:dyDescent="0.25">
      <c r="A151" s="10">
        <f t="shared" si="6"/>
        <v>2024</v>
      </c>
      <c r="B151" s="11">
        <v>45624</v>
      </c>
      <c r="C151" s="13" t="s">
        <v>401</v>
      </c>
      <c r="D151" s="10" t="s">
        <v>402</v>
      </c>
      <c r="E151" s="10" t="s">
        <v>420</v>
      </c>
      <c r="F151" s="12" t="s">
        <v>403</v>
      </c>
      <c r="G151" s="13" t="s">
        <v>404</v>
      </c>
      <c r="H151" s="19" t="s">
        <v>420</v>
      </c>
      <c r="I151" s="10" t="str">
        <f t="shared" si="7"/>
        <v>ősz</v>
      </c>
    </row>
    <row r="152" spans="1:9" ht="120.75" x14ac:dyDescent="0.25">
      <c r="A152" s="10">
        <f t="shared" si="6"/>
        <v>2024</v>
      </c>
      <c r="B152" s="11">
        <v>45638</v>
      </c>
      <c r="C152" s="13" t="s">
        <v>407</v>
      </c>
      <c r="D152" s="10" t="s">
        <v>408</v>
      </c>
      <c r="E152" s="10" t="s">
        <v>420</v>
      </c>
      <c r="F152" s="12" t="s">
        <v>409</v>
      </c>
      <c r="G152" s="13" t="s">
        <v>410</v>
      </c>
      <c r="H152" s="19" t="s">
        <v>420</v>
      </c>
      <c r="I152" s="10" t="str">
        <f t="shared" si="7"/>
        <v>tél</v>
      </c>
    </row>
  </sheetData>
  <sortState xmlns:xlrd2="http://schemas.microsoft.com/office/spreadsheetml/2017/richdata2" ref="B1:G152">
    <sortCondition ref="D2:D152"/>
    <sortCondition ref="C2:C152"/>
  </sortState>
  <printOptions horizontalCentered="1"/>
  <pageMargins left="0.51181102362204722" right="0.51181102362204722" top="0.74803149606299213" bottom="0.74803149606299213" header="0.31496062992125984" footer="0.31496062992125984"/>
  <pageSetup paperSize="9" scale="88" fitToHeight="0" orientation="landscape" r:id="rId1"/>
  <headerFooter>
    <oddHeader>&amp;CEldorádó filmtár</oddHeader>
    <oddFooter>&amp;L&amp;D&amp;R&amp;P/&amp;N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B042D-7C90-46CD-8B4D-5449D512A2D2}">
  <sheetPr>
    <tabColor rgb="FF92D050"/>
  </sheetPr>
  <dimension ref="A1:L37"/>
  <sheetViews>
    <sheetView zoomScaleNormal="100" zoomScaleSheetLayoutView="100" workbookViewId="0"/>
  </sheetViews>
  <sheetFormatPr defaultRowHeight="17.25" x14ac:dyDescent="0.35"/>
  <cols>
    <col min="1" max="1" width="5.5703125" style="1" bestFit="1" customWidth="1"/>
    <col min="2" max="2" width="9.140625" style="1"/>
    <col min="3" max="3" width="9.28515625" style="1" bestFit="1" customWidth="1"/>
    <col min="4" max="11" width="9.140625" style="1"/>
    <col min="12" max="12" width="9.28515625" style="1" bestFit="1" customWidth="1"/>
    <col min="13" max="14" width="9.42578125" style="1" customWidth="1"/>
    <col min="15" max="16384" width="9.140625" style="1"/>
  </cols>
  <sheetData>
    <row r="1" spans="1:3" x14ac:dyDescent="0.35">
      <c r="A1" s="1" t="s">
        <v>427</v>
      </c>
      <c r="B1" s="1" t="s">
        <v>421</v>
      </c>
      <c r="C1" s="1" t="s">
        <v>426</v>
      </c>
    </row>
    <row r="2" spans="1:3" x14ac:dyDescent="0.35">
      <c r="A2" s="1">
        <v>2020</v>
      </c>
      <c r="B2" s="1" t="s">
        <v>422</v>
      </c>
      <c r="C2" s="1">
        <f>SUMIFS(kínálat_mo!$E$2:$E$152,kínálat_mo!$A$2:$A$152,időtöltés_mo!A2,kínálat_mo!$I$2:$I$152,időtöltés_mo!B2)</f>
        <v>92</v>
      </c>
    </row>
    <row r="3" spans="1:3" x14ac:dyDescent="0.35">
      <c r="A3" s="1">
        <v>2020</v>
      </c>
      <c r="B3" s="1" t="s">
        <v>423</v>
      </c>
      <c r="C3" s="1">
        <f>SUMIFS(kínálat_mo!$E$2:$E$152,kínálat_mo!$A$2:$A$152,időtöltés_mo!A3,kínálat_mo!$I$2:$I$152,időtöltés_mo!B3)</f>
        <v>484</v>
      </c>
    </row>
    <row r="4" spans="1:3" x14ac:dyDescent="0.35">
      <c r="A4" s="1">
        <v>2020</v>
      </c>
      <c r="B4" s="1" t="s">
        <v>424</v>
      </c>
      <c r="C4" s="1">
        <f>SUMIFS(kínálat_mo!$E$2:$E$152,kínálat_mo!$A$2:$A$152,időtöltés_mo!A4,kínálat_mo!$I$2:$I$152,időtöltés_mo!B4)</f>
        <v>353</v>
      </c>
    </row>
    <row r="5" spans="1:3" x14ac:dyDescent="0.35">
      <c r="A5" s="1">
        <v>2020</v>
      </c>
      <c r="B5" s="1" t="s">
        <v>425</v>
      </c>
      <c r="C5" s="1">
        <f>SUMIFS(kínálat_mo!$E$2:$E$152,kínálat_mo!$A$2:$A$152,időtöltés_mo!A5,kínálat_mo!$I$2:$I$152,időtöltés_mo!B5)</f>
        <v>331</v>
      </c>
    </row>
    <row r="6" spans="1:3" x14ac:dyDescent="0.35">
      <c r="A6" s="1">
        <v>2021</v>
      </c>
      <c r="B6" s="1" t="s">
        <v>422</v>
      </c>
      <c r="C6" s="1">
        <f>SUMIFS(kínálat_mo!$E$2:$E$152,kínálat_mo!$A$2:$A$152,időtöltés_mo!A6,kínálat_mo!$I$2:$I$152,időtöltés_mo!B6)</f>
        <v>534</v>
      </c>
    </row>
    <row r="7" spans="1:3" x14ac:dyDescent="0.35">
      <c r="A7" s="1">
        <v>2021</v>
      </c>
      <c r="B7" s="1" t="s">
        <v>423</v>
      </c>
      <c r="C7" s="1">
        <f>SUMIFS(kínálat_mo!$E$2:$E$152,kínálat_mo!$A$2:$A$152,időtöltés_mo!A7,kínálat_mo!$I$2:$I$152,időtöltés_mo!B7)</f>
        <v>906</v>
      </c>
    </row>
    <row r="8" spans="1:3" x14ac:dyDescent="0.35">
      <c r="A8" s="1">
        <v>2021</v>
      </c>
      <c r="B8" s="1" t="s">
        <v>424</v>
      </c>
      <c r="C8" s="1">
        <f>SUMIFS(kínálat_mo!$E$2:$E$152,kínálat_mo!$A$2:$A$152,időtöltés_mo!A8,kínálat_mo!$I$2:$I$152,időtöltés_mo!B8)</f>
        <v>1600</v>
      </c>
    </row>
    <row r="9" spans="1:3" x14ac:dyDescent="0.35">
      <c r="A9" s="1">
        <v>2021</v>
      </c>
      <c r="B9" s="1" t="s">
        <v>425</v>
      </c>
      <c r="C9" s="1">
        <f>SUMIFS(kínálat_mo!$E$2:$E$152,kínálat_mo!$A$2:$A$152,időtöltés_mo!A9,kínálat_mo!$I$2:$I$152,időtöltés_mo!B9)</f>
        <v>220</v>
      </c>
    </row>
    <row r="10" spans="1:3" x14ac:dyDescent="0.35">
      <c r="A10" s="1">
        <v>2022</v>
      </c>
      <c r="B10" s="1" t="s">
        <v>422</v>
      </c>
      <c r="C10" s="1">
        <f>SUMIFS(kínálat_mo!$E$2:$E$152,kínálat_mo!$A$2:$A$152,időtöltés_mo!A10,kínálat_mo!$I$2:$I$152,időtöltés_mo!B10)</f>
        <v>706</v>
      </c>
    </row>
    <row r="11" spans="1:3" x14ac:dyDescent="0.35">
      <c r="A11" s="1">
        <v>2022</v>
      </c>
      <c r="B11" s="1" t="s">
        <v>423</v>
      </c>
      <c r="C11" s="1">
        <f>SUMIFS(kínálat_mo!$E$2:$E$152,kínálat_mo!$A$2:$A$152,időtöltés_mo!A11,kínálat_mo!$I$2:$I$152,időtöltés_mo!B11)</f>
        <v>591</v>
      </c>
    </row>
    <row r="12" spans="1:3" x14ac:dyDescent="0.35">
      <c r="A12" s="1">
        <v>2022</v>
      </c>
      <c r="B12" s="1" t="s">
        <v>424</v>
      </c>
      <c r="C12" s="1">
        <f>SUMIFS(kínálat_mo!$E$2:$E$152,kínálat_mo!$A$2:$A$152,időtöltés_mo!A12,kínálat_mo!$I$2:$I$152,időtöltés_mo!B12)</f>
        <v>1654</v>
      </c>
    </row>
    <row r="13" spans="1:3" x14ac:dyDescent="0.35">
      <c r="A13" s="1">
        <v>2022</v>
      </c>
      <c r="B13" s="1" t="s">
        <v>425</v>
      </c>
      <c r="C13" s="1">
        <f>SUMIFS(kínálat_mo!$E$2:$E$152,kínálat_mo!$A$2:$A$152,időtöltés_mo!A13,kínálat_mo!$I$2:$I$152,időtöltés_mo!B13)</f>
        <v>549</v>
      </c>
    </row>
    <row r="14" spans="1:3" x14ac:dyDescent="0.35">
      <c r="A14" s="1">
        <v>2023</v>
      </c>
      <c r="B14" s="1" t="s">
        <v>422</v>
      </c>
      <c r="C14" s="1">
        <f>SUMIFS(kínálat_mo!$E$2:$E$152,kínálat_mo!$A$2:$A$152,időtöltés_mo!A14,kínálat_mo!$I$2:$I$152,időtöltés_mo!B14)</f>
        <v>1317</v>
      </c>
    </row>
    <row r="15" spans="1:3" x14ac:dyDescent="0.35">
      <c r="A15" s="1">
        <v>2023</v>
      </c>
      <c r="B15" s="1" t="s">
        <v>423</v>
      </c>
      <c r="C15" s="1">
        <f>SUMIFS(kínálat_mo!$E$2:$E$152,kínálat_mo!$A$2:$A$152,időtöltés_mo!A15,kínálat_mo!$I$2:$I$152,időtöltés_mo!B15)</f>
        <v>102</v>
      </c>
    </row>
    <row r="16" spans="1:3" x14ac:dyDescent="0.35">
      <c r="A16" s="1">
        <v>2023</v>
      </c>
      <c r="B16" s="1" t="s">
        <v>424</v>
      </c>
      <c r="C16" s="1">
        <f>SUMIFS(kínálat_mo!$E$2:$E$152,kínálat_mo!$A$2:$A$152,időtöltés_mo!A16,kínálat_mo!$I$2:$I$152,időtöltés_mo!B16)</f>
        <v>1491</v>
      </c>
    </row>
    <row r="17" spans="1:12" x14ac:dyDescent="0.35">
      <c r="A17" s="1">
        <v>2023</v>
      </c>
      <c r="B17" s="1" t="s">
        <v>425</v>
      </c>
      <c r="C17" s="1">
        <f>SUMIFS(kínálat_mo!$E$2:$E$152,kínálat_mo!$A$2:$A$152,időtöltés_mo!A17,kínálat_mo!$I$2:$I$152,időtöltés_mo!B17)</f>
        <v>355</v>
      </c>
    </row>
    <row r="18" spans="1:12" x14ac:dyDescent="0.35">
      <c r="A18" s="1">
        <v>2024</v>
      </c>
      <c r="B18" s="1" t="s">
        <v>422</v>
      </c>
      <c r="C18" s="1">
        <f>SUMIFS(kínálat_mo!$E$2:$E$152,kínálat_mo!$A$2:$A$152,időtöltés_mo!A18,kínálat_mo!$I$2:$I$152,időtöltés_mo!B18)</f>
        <v>777</v>
      </c>
    </row>
    <row r="19" spans="1:12" x14ac:dyDescent="0.35">
      <c r="A19" s="1">
        <v>2024</v>
      </c>
      <c r="B19" s="1" t="s">
        <v>423</v>
      </c>
      <c r="C19" s="1">
        <f>SUMIFS(kínálat_mo!$E$2:$E$152,kínálat_mo!$A$2:$A$152,időtöltés_mo!A19,kínálat_mo!$I$2:$I$152,időtöltés_mo!B19)</f>
        <v>105</v>
      </c>
    </row>
    <row r="20" spans="1:12" x14ac:dyDescent="0.35">
      <c r="A20" s="1">
        <v>2024</v>
      </c>
      <c r="B20" s="1" t="s">
        <v>424</v>
      </c>
      <c r="C20" s="1">
        <f>SUMIFS(kínálat_mo!$E$2:$E$152,kínálat_mo!$A$2:$A$152,időtöltés_mo!A20,kínálat_mo!$I$2:$I$152,időtöltés_mo!B20)</f>
        <v>1351</v>
      </c>
      <c r="L20" s="2"/>
    </row>
    <row r="21" spans="1:12" x14ac:dyDescent="0.35">
      <c r="A21" s="1">
        <v>2024</v>
      </c>
      <c r="B21" s="1" t="s">
        <v>425</v>
      </c>
      <c r="C21" s="1">
        <f>SUMIFS(kínálat_mo!$E$2:$E$152,kínálat_mo!$A$2:$A$152,időtöltés_mo!A21,kínálat_mo!$I$2:$I$152,időtöltés_mo!B21)</f>
        <v>642</v>
      </c>
      <c r="L21" s="2"/>
    </row>
    <row r="22" spans="1:12" x14ac:dyDescent="0.35">
      <c r="L22" s="2"/>
    </row>
    <row r="23" spans="1:12" x14ac:dyDescent="0.35">
      <c r="L23" s="2"/>
    </row>
    <row r="24" spans="1:12" x14ac:dyDescent="0.35">
      <c r="L24" s="2"/>
    </row>
    <row r="25" spans="1:12" x14ac:dyDescent="0.35">
      <c r="L25" s="2"/>
    </row>
    <row r="26" spans="1:12" x14ac:dyDescent="0.35">
      <c r="L26" s="2"/>
    </row>
    <row r="27" spans="1:12" x14ac:dyDescent="0.35">
      <c r="L27" s="2"/>
    </row>
    <row r="28" spans="1:12" x14ac:dyDescent="0.35">
      <c r="L28" s="2"/>
    </row>
    <row r="29" spans="1:12" x14ac:dyDescent="0.35">
      <c r="L29" s="2"/>
    </row>
    <row r="30" spans="1:12" x14ac:dyDescent="0.35">
      <c r="L30" s="2"/>
    </row>
    <row r="31" spans="1:12" x14ac:dyDescent="0.35">
      <c r="L31" s="2"/>
    </row>
    <row r="32" spans="1:12" x14ac:dyDescent="0.35">
      <c r="L32" s="2"/>
    </row>
    <row r="33" spans="12:12" x14ac:dyDescent="0.35">
      <c r="L33" s="2"/>
    </row>
    <row r="34" spans="12:12" x14ac:dyDescent="0.35">
      <c r="L34" s="2"/>
    </row>
    <row r="35" spans="12:12" x14ac:dyDescent="0.35">
      <c r="L35" s="2"/>
    </row>
    <row r="36" spans="12:12" x14ac:dyDescent="0.35">
      <c r="L36" s="2"/>
    </row>
    <row r="37" spans="12:12" x14ac:dyDescent="0.35">
      <c r="L37" s="2"/>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5451ce6-da1a-43ef-88a4-6877fcc04f59" xsi:nil="true"/>
    <lcf76f155ced4ddcb4097134ff3c332f xmlns="bc5bd421-5c1c-4a68-8531-dd4e1d61016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um" ma:contentTypeID="0x0101009114A20620037E42BF8F14E09E72DEDA" ma:contentTypeVersion="12" ma:contentTypeDescription="Új dokumentum létrehozása." ma:contentTypeScope="" ma:versionID="86e5cbd7594ca3bfebb19ac2ff876cd4">
  <xsd:schema xmlns:xsd="http://www.w3.org/2001/XMLSchema" xmlns:xs="http://www.w3.org/2001/XMLSchema" xmlns:p="http://schemas.microsoft.com/office/2006/metadata/properties" xmlns:ns2="bc5bd421-5c1c-4a68-8531-dd4e1d610166" xmlns:ns3="c5451ce6-da1a-43ef-88a4-6877fcc04f59" targetNamespace="http://schemas.microsoft.com/office/2006/metadata/properties" ma:root="true" ma:fieldsID="c4be176a78c87485cfc8678c29d4f674" ns2:_="" ns3:_="">
    <xsd:import namespace="bc5bd421-5c1c-4a68-8531-dd4e1d610166"/>
    <xsd:import namespace="c5451ce6-da1a-43ef-88a4-6877fcc04f5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5bd421-5c1c-4a68-8531-dd4e1d6101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Képcímkék" ma:readOnly="false" ma:fieldId="{5cf76f15-5ced-4ddc-b409-7134ff3c332f}" ma:taxonomyMulti="true" ma:sspId="34308edd-cbe0-477a-9645-3c56fd718a8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5451ce6-da1a-43ef-88a4-6877fcc04f5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27f878b-9202-42f4-9f59-1f4d92ebce3e}" ma:internalName="TaxCatchAll" ma:showField="CatchAllData" ma:web="c5451ce6-da1a-43ef-88a4-6877fcc04f5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1B23382-0335-4560-B579-64C391EC35FB}">
  <ds:schemaRefs>
    <ds:schemaRef ds:uri="http://schemas.microsoft.com/office/2006/metadata/properties"/>
    <ds:schemaRef ds:uri="http://schemas.microsoft.com/office/infopath/2007/PartnerControls"/>
    <ds:schemaRef ds:uri="c5451ce6-da1a-43ef-88a4-6877fcc04f59"/>
    <ds:schemaRef ds:uri="bc5bd421-5c1c-4a68-8531-dd4e1d610166"/>
  </ds:schemaRefs>
</ds:datastoreItem>
</file>

<file path=customXml/itemProps2.xml><?xml version="1.0" encoding="utf-8"?>
<ds:datastoreItem xmlns:ds="http://schemas.openxmlformats.org/officeDocument/2006/customXml" ds:itemID="{721070F1-5995-4DAC-A731-C65390BC54B8}">
  <ds:schemaRefs>
    <ds:schemaRef ds:uri="http://schemas.microsoft.com/sharepoint/v3/contenttype/forms"/>
  </ds:schemaRefs>
</ds:datastoreItem>
</file>

<file path=customXml/itemProps3.xml><?xml version="1.0" encoding="utf-8"?>
<ds:datastoreItem xmlns:ds="http://schemas.openxmlformats.org/officeDocument/2006/customXml" ds:itemID="{0B094DCC-3D77-48AE-805B-CFD8988869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5bd421-5c1c-4a68-8531-dd4e1d610166"/>
    <ds:schemaRef ds:uri="c5451ce6-da1a-43ef-88a4-6877fcc04f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2</vt:i4>
      </vt:variant>
    </vt:vector>
  </HeadingPairs>
  <TitlesOfParts>
    <vt:vector size="4" baseType="lpstr">
      <vt:lpstr>kínálat_mo</vt:lpstr>
      <vt:lpstr>időtöltés_mo</vt:lpstr>
      <vt:lpstr>kínálat_mo!Nyomtatási_cím</vt:lpstr>
      <vt:lpstr>kínálat_mo!Nyomtatási_terület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Zsoo</dc:creator>
  <cp:lastModifiedBy>Bernát Péter</cp:lastModifiedBy>
  <cp:lastPrinted>2024-11-16T12:39:32Z</cp:lastPrinted>
  <dcterms:created xsi:type="dcterms:W3CDTF">2015-06-05T18:19:34Z</dcterms:created>
  <dcterms:modified xsi:type="dcterms:W3CDTF">2025-01-19T17:38:19Z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0x0101009114A20620037E42BF8F14E09E72DEDA</vt:lpwstr>
  </property>
</Properties>
</file>